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/Users/timopfadt/Library/Mobile Documents/com~apple~CloudDocs/Temp_2024/_Finanzen/_Update/Datenbank/_Blog/"/>
    </mc:Choice>
  </mc:AlternateContent>
  <xr:revisionPtr revIDLastSave="0" documentId="13_ncr:1_{73393EE6-2EA4-A145-9AC9-2351BF870149}" xr6:coauthVersionLast="47" xr6:coauthVersionMax="47" xr10:uidLastSave="{00000000-0000-0000-0000-000000000000}"/>
  <bookViews>
    <workbookView xWindow="0" yWindow="500" windowWidth="31820" windowHeight="19020" tabRatio="500" activeTab="1" xr2:uid="{00000000-000D-0000-FFFF-FFFF00000000}"/>
  </bookViews>
  <sheets>
    <sheet name="Alle" sheetId="2" r:id="rId1"/>
    <sheet name="Top 12" sheetId="1" r:id="rId2"/>
    <sheet name="Von Dividenden leben" sheetId="3" r:id="rId3"/>
  </sheets>
  <definedNames>
    <definedName name="_xlnm._FilterDatabase" localSheetId="0" hidden="1">Alle!$A$2:$BK$649</definedName>
    <definedName name="_xlnm._FilterDatabase" localSheetId="1" hidden="1">'Top 12'!$A$2:$BK$649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A1" i="3"/>
  <c r="A4" i="3" s="1"/>
  <c r="A5" i="3" s="1"/>
  <c r="A6" i="3" s="1"/>
  <c r="C12" i="3" s="1"/>
  <c r="C13" i="3" s="1"/>
  <c r="C19" i="3"/>
  <c r="C16" i="3"/>
  <c r="C17" i="3" s="1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6" i="1"/>
  <c r="O7" i="1"/>
  <c r="O8" i="1"/>
  <c r="O9" i="1"/>
  <c r="O10" i="1"/>
  <c r="O11" i="1"/>
  <c r="O150" i="1"/>
  <c r="O13" i="1"/>
  <c r="O14" i="1"/>
  <c r="O15" i="1"/>
  <c r="O16" i="1"/>
  <c r="O17" i="1"/>
  <c r="O18" i="1"/>
  <c r="O19" i="1"/>
  <c r="O143" i="1"/>
  <c r="O21" i="1"/>
  <c r="O261" i="1"/>
  <c r="O23" i="1"/>
  <c r="O24" i="1"/>
  <c r="O98" i="1"/>
  <c r="O26" i="1"/>
  <c r="O183" i="1"/>
  <c r="O28" i="1"/>
  <c r="O29" i="1"/>
  <c r="O96" i="1"/>
  <c r="O199" i="1"/>
  <c r="O130" i="1"/>
  <c r="O33" i="1"/>
  <c r="O34" i="1"/>
  <c r="O35" i="1"/>
  <c r="O36" i="1"/>
  <c r="O37" i="1"/>
  <c r="O38" i="1"/>
  <c r="O39" i="1"/>
  <c r="O135" i="1"/>
  <c r="O41" i="1"/>
  <c r="O42" i="1"/>
  <c r="O43" i="1"/>
  <c r="O255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71" i="1"/>
  <c r="O62" i="1"/>
  <c r="O63" i="1"/>
  <c r="O44" i="1"/>
  <c r="O65" i="1"/>
  <c r="O66" i="1"/>
  <c r="O67" i="1"/>
  <c r="O68" i="1"/>
  <c r="O69" i="1"/>
  <c r="O70" i="1"/>
  <c r="O22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159" i="1"/>
  <c r="O91" i="1"/>
  <c r="O92" i="1"/>
  <c r="O93" i="1"/>
  <c r="O94" i="1"/>
  <c r="O95" i="1"/>
  <c r="O110" i="1"/>
  <c r="O97" i="1"/>
  <c r="O203" i="1"/>
  <c r="O99" i="1"/>
  <c r="O100" i="1"/>
  <c r="O101" i="1"/>
  <c r="O129" i="1"/>
  <c r="O103" i="1"/>
  <c r="O104" i="1"/>
  <c r="O105" i="1"/>
  <c r="O106" i="1"/>
  <c r="O107" i="1"/>
  <c r="O108" i="1"/>
  <c r="O109" i="1"/>
  <c r="O25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02" i="1"/>
  <c r="O128" i="1"/>
  <c r="O258" i="1"/>
  <c r="O127" i="1"/>
  <c r="O131" i="1"/>
  <c r="O132" i="1"/>
  <c r="O133" i="1"/>
  <c r="O134" i="1"/>
  <c r="O4" i="1"/>
  <c r="O136" i="1"/>
  <c r="O176" i="1"/>
  <c r="O138" i="1"/>
  <c r="O139" i="1"/>
  <c r="O140" i="1"/>
  <c r="O141" i="1"/>
  <c r="O142" i="1"/>
  <c r="O200" i="1"/>
  <c r="O144" i="1"/>
  <c r="O145" i="1"/>
  <c r="O146" i="1"/>
  <c r="O147" i="1"/>
  <c r="O148" i="1"/>
  <c r="O149" i="1"/>
  <c r="O30" i="1"/>
  <c r="O151" i="1"/>
  <c r="O152" i="1"/>
  <c r="O198" i="1"/>
  <c r="O154" i="1"/>
  <c r="O155" i="1"/>
  <c r="O156" i="1"/>
  <c r="O157" i="1"/>
  <c r="O158" i="1"/>
  <c r="O61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87" i="1"/>
  <c r="O177" i="1"/>
  <c r="O178" i="1"/>
  <c r="O179" i="1"/>
  <c r="O180" i="1"/>
  <c r="O181" i="1"/>
  <c r="O40" i="1"/>
  <c r="O64" i="1"/>
  <c r="O184" i="1"/>
  <c r="O137" i="1"/>
  <c r="O185" i="1"/>
  <c r="O186" i="1"/>
  <c r="O188" i="1"/>
  <c r="O189" i="1"/>
  <c r="O190" i="1"/>
  <c r="O191" i="1"/>
  <c r="O192" i="1"/>
  <c r="O193" i="1"/>
  <c r="O194" i="1"/>
  <c r="O195" i="1"/>
  <c r="O196" i="1"/>
  <c r="O197" i="1"/>
  <c r="O12" i="1"/>
  <c r="O20" i="1"/>
  <c r="O31" i="1"/>
  <c r="O201" i="1"/>
  <c r="O202" i="1"/>
  <c r="O182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7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32" i="1"/>
  <c r="O249" i="1"/>
  <c r="O250" i="1"/>
  <c r="O251" i="1"/>
  <c r="O252" i="1"/>
  <c r="O253" i="1"/>
  <c r="O254" i="1"/>
  <c r="O90" i="1"/>
  <c r="O256" i="1"/>
  <c r="O257" i="1"/>
  <c r="O153" i="1"/>
  <c r="O259" i="1"/>
  <c r="O260" i="1"/>
  <c r="O248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5" i="1"/>
  <c r="O32" i="1"/>
  <c r="O3" i="1"/>
</calcChain>
</file>

<file path=xl/sharedStrings.xml><?xml version="1.0" encoding="utf-8"?>
<sst xmlns="http://schemas.openxmlformats.org/spreadsheetml/2006/main" count="14148" uniqueCount="3879">
  <si>
    <t>ISIN</t>
  </si>
  <si>
    <t>Symbol</t>
  </si>
  <si>
    <t>Aktie</t>
  </si>
  <si>
    <t>Ranking</t>
  </si>
  <si>
    <t>QualitätsScores</t>
  </si>
  <si>
    <t>Merkzettel</t>
  </si>
  <si>
    <t>Sparplan</t>
  </si>
  <si>
    <t>Kurs</t>
  </si>
  <si>
    <t>Kauf Limit</t>
  </si>
  <si>
    <t>Verk. Limit</t>
  </si>
  <si>
    <t>Land</t>
  </si>
  <si>
    <t>Superbranche</t>
  </si>
  <si>
    <t>Supersektor</t>
  </si>
  <si>
    <t>Marktkapitalisierung</t>
  </si>
  <si>
    <t>Zahlungen im Jahr</t>
  </si>
  <si>
    <t>Dividende Betrag</t>
  </si>
  <si>
    <t>Dividende Rendite</t>
  </si>
  <si>
    <t>Ausschüttungsquote auf den Gewinn/FFO</t>
  </si>
  <si>
    <t>Ausschüttungsquote auf den Free CashFlow</t>
  </si>
  <si>
    <t>Dividendensteigerung seit Jahren</t>
  </si>
  <si>
    <t>Dividenden nicht gesenkt seit Jahren</t>
  </si>
  <si>
    <t>Jährl. Zuwachs der Dividende auf 10 Jahre</t>
  </si>
  <si>
    <t>Jährl. Zuwachs der Dividende auf 5 Jahre</t>
  </si>
  <si>
    <t>Jährl. Zuwachs der Dividende geschätzt</t>
  </si>
  <si>
    <t>Stabilität Dividende</t>
  </si>
  <si>
    <t>Stabilität Gewinn</t>
  </si>
  <si>
    <t>Jährl. Zuwachs des Gewinns auf 10 Jahre</t>
  </si>
  <si>
    <t>Jährl. Zuwachs des Gewinns auf 5 Jahre</t>
  </si>
  <si>
    <t>Jährl. Zuwachs des Gewinns geschätzt</t>
  </si>
  <si>
    <t>Stabilität CashFlow</t>
  </si>
  <si>
    <t>Jährl. Zuwachs des CashFlows auf 10 Jahre</t>
  </si>
  <si>
    <t>Jährl. Zuwachs des CashFlows auf 5 Jahre</t>
  </si>
  <si>
    <t>Jährl. Zuwachs des CashFlows geschätzt</t>
  </si>
  <si>
    <t>Stabilität Umsatz</t>
  </si>
  <si>
    <t>Jährl. Zuwachs des Umsatzes auf 10 Jahre</t>
  </si>
  <si>
    <t>Jährl. Zuwachs des Umsatzes auf 5 Jahre</t>
  </si>
  <si>
    <t>Jährl. Zuwachs des Umsatzes geschätzt</t>
  </si>
  <si>
    <t>KGV Bil.</t>
  </si>
  <si>
    <t>KGV Ber.</t>
  </si>
  <si>
    <t>KCV</t>
  </si>
  <si>
    <t>KUV</t>
  </si>
  <si>
    <t>Fairer Wert Bereinigt</t>
  </si>
  <si>
    <t>Fairer Wert Gewinn</t>
  </si>
  <si>
    <t>Fairer Wert CashFlow</t>
  </si>
  <si>
    <t>Fairer Wert Umsatz</t>
  </si>
  <si>
    <t>Fairer Wert Dividende</t>
  </si>
  <si>
    <t>SchuldenQuote</t>
  </si>
  <si>
    <t xml:space="preserve">Tilgung Jahre </t>
  </si>
  <si>
    <t>Jährl. Zuwachs des Kurses auf 10 Jahre</t>
  </si>
  <si>
    <t>Jährl. Zuwachs des Kurses auf 5 Jahre</t>
  </si>
  <si>
    <t>Kursgewinn 1 Tag</t>
  </si>
  <si>
    <t>Kursgewinn 1 Woche</t>
  </si>
  <si>
    <t>Kursgewinn 1 Monat</t>
  </si>
  <si>
    <t>Kursgewinn 3 Monate</t>
  </si>
  <si>
    <t>Kursgewinn 6 Monate</t>
  </si>
  <si>
    <t>Kursgewinn 1 Jahr</t>
  </si>
  <si>
    <t>Kursgewinn 5 Jahre</t>
  </si>
  <si>
    <t>Kursgewinn 10 Jahre</t>
  </si>
  <si>
    <t>Kursgewinn 15 Jahre</t>
  </si>
  <si>
    <t>Kommentar</t>
  </si>
  <si>
    <t>US3369011032</t>
  </si>
  <si>
    <t>SRCE</t>
  </si>
  <si>
    <t>1st Source</t>
  </si>
  <si>
    <t>[8],[7],[6]</t>
  </si>
  <si>
    <t>47.38 EUR</t>
  </si>
  <si>
    <t>USA</t>
  </si>
  <si>
    <t>Finanzwerte</t>
  </si>
  <si>
    <t>Banken</t>
  </si>
  <si>
    <t>1.159 Mrd. €</t>
  </si>
  <si>
    <t>1.23 €</t>
  </si>
  <si>
    <t>GB00B1YW4409</t>
  </si>
  <si>
    <t>III</t>
  </si>
  <si>
    <t>3i Group</t>
  </si>
  <si>
    <t>[6],[7],[7]</t>
  </si>
  <si>
    <t>[Consors],[Trade Republic]</t>
  </si>
  <si>
    <t>33.54 EUR</t>
  </si>
  <si>
    <t>Großbritannien</t>
  </si>
  <si>
    <t>Kapitalmärkte</t>
  </si>
  <si>
    <t>32.428 Mrd. €</t>
  </si>
  <si>
    <t>0.71 €</t>
  </si>
  <si>
    <t>US8318652091</t>
  </si>
  <si>
    <t>AOS</t>
  </si>
  <si>
    <t>A.O. Smith</t>
  </si>
  <si>
    <t>[7],[8],[8]</t>
  </si>
  <si>
    <t>[Consors],[Comdirect],[Trade Republic]</t>
  </si>
  <si>
    <t>77.07 EUR</t>
  </si>
  <si>
    <t>Industriewerte</t>
  </si>
  <si>
    <t>Bauprodukte</t>
  </si>
  <si>
    <t>11.430 Mrd. €</t>
  </si>
  <si>
    <t>1.16 €</t>
  </si>
  <si>
    <t>SE0011337708</t>
  </si>
  <si>
    <t>XSTO</t>
  </si>
  <si>
    <t>AAK AB</t>
  </si>
  <si>
    <t>[7],[9],[9]</t>
  </si>
  <si>
    <t>[Consors]</t>
  </si>
  <si>
    <t>25.78 EUR</t>
  </si>
  <si>
    <t>Schweden</t>
  </si>
  <si>
    <t>Basiskonsumgüter</t>
  </si>
  <si>
    <t>Nahrungsmittel</t>
  </si>
  <si>
    <t>6.699 Mrd. €</t>
  </si>
  <si>
    <t>0.32 €</t>
  </si>
  <si>
    <t>NL0000852564</t>
  </si>
  <si>
    <t>AALB</t>
  </si>
  <si>
    <t>Aalberts</t>
  </si>
  <si>
    <t>43.62 EUR</t>
  </si>
  <si>
    <t>Niederlande</t>
  </si>
  <si>
    <t>Maschinenpark</t>
  </si>
  <si>
    <t>4.823 Mrd. €</t>
  </si>
  <si>
    <t>1.13 €</t>
  </si>
  <si>
    <t>SE0004635878</t>
  </si>
  <si>
    <t>SAGA A</t>
  </si>
  <si>
    <t>AB Sagax</t>
  </si>
  <si>
    <t>[6],[8],[7]</t>
  </si>
  <si>
    <t>24.25 EUR</t>
  </si>
  <si>
    <t>Immobilien</t>
  </si>
  <si>
    <t>Immobilienmanagement</t>
  </si>
  <si>
    <t>11.268 Mrd. €</t>
  </si>
  <si>
    <t>0.27 €</t>
  </si>
  <si>
    <t>SE0005127818</t>
  </si>
  <si>
    <t>EFE</t>
  </si>
  <si>
    <t>AB Sagax B</t>
  </si>
  <si>
    <t>24.22 EUR</t>
  </si>
  <si>
    <t>11.252 Mrd. €</t>
  </si>
  <si>
    <t>US0028241000</t>
  </si>
  <si>
    <t>ABT</t>
  </si>
  <si>
    <t>Abbott Laboratories</t>
  </si>
  <si>
    <t>[7],[7],[5]</t>
  </si>
  <si>
    <t>[Consors],[Comdirect],[ING],[Trade Republic],[Scalable Capital],[finanzen.net zero]</t>
  </si>
  <si>
    <t>94.17 EUR</t>
  </si>
  <si>
    <t>Gesundheitswesen</t>
  </si>
  <si>
    <t>Ausrüstung Gesundheitswesen</t>
  </si>
  <si>
    <t>164.759 Mrd. €</t>
  </si>
  <si>
    <t>1.95 €</t>
  </si>
  <si>
    <t>US00287Y1091</t>
  </si>
  <si>
    <t>ABBV</t>
  </si>
  <si>
    <t>AbbVie</t>
  </si>
  <si>
    <t>[8],[7],[5]</t>
  </si>
  <si>
    <t>148.72 EUR</t>
  </si>
  <si>
    <t>Biotechnologie</t>
  </si>
  <si>
    <t>263.679 Mrd. €</t>
  </si>
  <si>
    <t>5.58 €</t>
  </si>
  <si>
    <t>IE00B4BNMY34</t>
  </si>
  <si>
    <t>ACN</t>
  </si>
  <si>
    <t>Accenture</t>
  </si>
  <si>
    <t>[7],[8],[6]</t>
  </si>
  <si>
    <t>[Consors],[Comdirect],[Trade Republic],[Scalable Capital],[finanzen.net zero]</t>
  </si>
  <si>
    <t>260.13 EUR</t>
  </si>
  <si>
    <t>Irland</t>
  </si>
  <si>
    <t>Informationstechnologie</t>
  </si>
  <si>
    <t>IT-Dienstleistungen</t>
  </si>
  <si>
    <t>165.649 Mrd. €</t>
  </si>
  <si>
    <t>4.60 €</t>
  </si>
  <si>
    <t>BE0003764785</t>
  </si>
  <si>
    <t>ACKB</t>
  </si>
  <si>
    <t>Ackermans &amp; van Haaren</t>
  </si>
  <si>
    <t>[5],[6],[2]</t>
  </si>
  <si>
    <t>162.90 EUR</t>
  </si>
  <si>
    <t>Belgien</t>
  </si>
  <si>
    <t>Bauwesen und Technik</t>
  </si>
  <si>
    <t>5.343 Mrd. €</t>
  </si>
  <si>
    <t>3.40 €</t>
  </si>
  <si>
    <t>SE0014781795</t>
  </si>
  <si>
    <t>AZZ2</t>
  </si>
  <si>
    <t>Addtech AB B</t>
  </si>
  <si>
    <t>[6],[8],[8]</t>
  </si>
  <si>
    <t>21.71 EUR</t>
  </si>
  <si>
    <t>Handel und Vertrieb</t>
  </si>
  <si>
    <t>5.857 Mrd. €</t>
  </si>
  <si>
    <t>0.22 €</t>
  </si>
  <si>
    <t>BE0003851681</t>
  </si>
  <si>
    <t>AED</t>
  </si>
  <si>
    <t>Aedifica</t>
  </si>
  <si>
    <t>[8],[5],[5]</t>
  </si>
  <si>
    <t>59.75 EUR</t>
  </si>
  <si>
    <t>Gesundheits-REITs</t>
  </si>
  <si>
    <t>2.841 Mrd. €</t>
  </si>
  <si>
    <t>3.80 €</t>
  </si>
  <si>
    <t>US00130H1059</t>
  </si>
  <si>
    <t>AES</t>
  </si>
  <si>
    <t>[7],[6],[5]</t>
  </si>
  <si>
    <t>19.89 EUR</t>
  </si>
  <si>
    <t>Versorger</t>
  </si>
  <si>
    <t>Energie-Agenturen &amp; Erneuerbare</t>
  </si>
  <si>
    <t>14.165 Mrd. €</t>
  </si>
  <si>
    <t>0.63 €</t>
  </si>
  <si>
    <t>US0010551028</t>
  </si>
  <si>
    <t>AFL</t>
  </si>
  <si>
    <t>Aflac</t>
  </si>
  <si>
    <t>[Consors],[Comdirect],[ING],[Trade Republic]</t>
  </si>
  <si>
    <t>82.81 EUR</t>
  </si>
  <si>
    <t>Versicherung</t>
  </si>
  <si>
    <t>47.824 Mrd. €</t>
  </si>
  <si>
    <t>1.70 €</t>
  </si>
  <si>
    <t>SE0005999836</t>
  </si>
  <si>
    <t>AFRY</t>
  </si>
  <si>
    <t>Afry</t>
  </si>
  <si>
    <t>[6],[5],[4]</t>
  </si>
  <si>
    <t>16.65 EUR</t>
  </si>
  <si>
    <t>Professionelle Dienste</t>
  </si>
  <si>
    <t>1.886 Mrd. €</t>
  </si>
  <si>
    <t>0.48 €</t>
  </si>
  <si>
    <t>US0010841023</t>
  </si>
  <si>
    <t>AGCO</t>
  </si>
  <si>
    <t>[8],[9],[8]</t>
  </si>
  <si>
    <t>98.86 EUR</t>
  </si>
  <si>
    <t>7.385 Mrd. €</t>
  </si>
  <si>
    <t>3.37 €</t>
  </si>
  <si>
    <t>US0084921008</t>
  </si>
  <si>
    <t>ADC</t>
  </si>
  <si>
    <t>Agree Realty</t>
  </si>
  <si>
    <t>[8],[6],[5]</t>
  </si>
  <si>
    <t>55.98 EUR</t>
  </si>
  <si>
    <t>Einzelhandels-REITs</t>
  </si>
  <si>
    <t>5.617 Mrd. €</t>
  </si>
  <si>
    <t>2.72 €</t>
  </si>
  <si>
    <t>US00912X3026</t>
  </si>
  <si>
    <t>AL</t>
  </si>
  <si>
    <t>Air Lease Corporation</t>
  </si>
  <si>
    <t>[5],[6],[3]</t>
  </si>
  <si>
    <t>43.90 EUR</t>
  </si>
  <si>
    <t>4.896 Mrd. €</t>
  </si>
  <si>
    <t>0.76 €</t>
  </si>
  <si>
    <t>FR0000120073</t>
  </si>
  <si>
    <t>AIL</t>
  </si>
  <si>
    <t>Air Liquide</t>
  </si>
  <si>
    <t>X</t>
  </si>
  <si>
    <t>181.18 EUR</t>
  </si>
  <si>
    <t>125.00 EUR</t>
  </si>
  <si>
    <t>Frankreich</t>
  </si>
  <si>
    <t>Grundstoffe</t>
  </si>
  <si>
    <t>Chemikalien</t>
  </si>
  <si>
    <t>94.965 Mrd. €</t>
  </si>
  <si>
    <t>3.20 €</t>
  </si>
  <si>
    <t>09.2020 (137€): etwas teuer (16,1% =&gt; 26,0%), Gewinne sehr stabil (0,99)</t>
  </si>
  <si>
    <t>US0091581068</t>
  </si>
  <si>
    <t>APD</t>
  </si>
  <si>
    <t>Air Products and Chemicals</t>
  </si>
  <si>
    <t>[Consors],[Comdirect],[ING],[Trade Republic],[Scalable Capital]</t>
  </si>
  <si>
    <t>245.76 EUR</t>
  </si>
  <si>
    <t>54.731 Mrd. €</t>
  </si>
  <si>
    <t>6.47 €</t>
  </si>
  <si>
    <t>NL0000235190</t>
  </si>
  <si>
    <t>AIR</t>
  </si>
  <si>
    <t>Airbus</t>
  </si>
  <si>
    <t>[4],[4],[3]</t>
  </si>
  <si>
    <t>155.90 EUR</t>
  </si>
  <si>
    <t>Luft-/Raumfahrt &amp; Verteidigung</t>
  </si>
  <si>
    <t>123.046 Mrd. €</t>
  </si>
  <si>
    <t>2.80 €</t>
  </si>
  <si>
    <t>US0123481089</t>
  </si>
  <si>
    <t>AIN</t>
  </si>
  <si>
    <t>Albany International</t>
  </si>
  <si>
    <t>80.83 EUR</t>
  </si>
  <si>
    <t>2.529 Mrd. €</t>
  </si>
  <si>
    <t>0.95 €</t>
  </si>
  <si>
    <t>US0152711091</t>
  </si>
  <si>
    <t>ARE</t>
  </si>
  <si>
    <t>Alexandria Real Estate Equities</t>
  </si>
  <si>
    <t>109.66 EUR</t>
  </si>
  <si>
    <t>Büro-REITs</t>
  </si>
  <si>
    <t>18.856 Mrd. €</t>
  </si>
  <si>
    <t>4.63 €</t>
  </si>
  <si>
    <t>SE0000695876</t>
  </si>
  <si>
    <t>ALFA</t>
  </si>
  <si>
    <t>Alfa Laval</t>
  </si>
  <si>
    <t>[7],[7],[4]</t>
  </si>
  <si>
    <t>42.48 EUR</t>
  </si>
  <si>
    <t>17.560 Mrd. €</t>
  </si>
  <si>
    <t>0.66 €</t>
  </si>
  <si>
    <t>CA0158571053</t>
  </si>
  <si>
    <t>AQN</t>
  </si>
  <si>
    <t>Algonquin Power &amp; Utilities</t>
  </si>
  <si>
    <t>[5],[3],[3]</t>
  </si>
  <si>
    <t>5.79 EUR</t>
  </si>
  <si>
    <t>Kanada</t>
  </si>
  <si>
    <t>Multi-Utilities</t>
  </si>
  <si>
    <t>3.992 Mrd. €</t>
  </si>
  <si>
    <t>0.40 €</t>
  </si>
  <si>
    <t>IE00BFRT3W74</t>
  </si>
  <si>
    <t>ALLE</t>
  </si>
  <si>
    <t>Allegion</t>
  </si>
  <si>
    <t>[Consors],[Comdirect]</t>
  </si>
  <si>
    <t>112.26 EUR</t>
  </si>
  <si>
    <t>9.890 Mrd. €</t>
  </si>
  <si>
    <t>1.71 €</t>
  </si>
  <si>
    <t>US0188021085</t>
  </si>
  <si>
    <t>LNT</t>
  </si>
  <si>
    <t>Alliant Energy</t>
  </si>
  <si>
    <t>[7],[6],[4]</t>
  </si>
  <si>
    <t>47.41 EUR</t>
  </si>
  <si>
    <t>Stromversorger</t>
  </si>
  <si>
    <t>12.161 Mrd. €</t>
  </si>
  <si>
    <t>1.72 €</t>
  </si>
  <si>
    <t>DE0008404005</t>
  </si>
  <si>
    <t>ALV</t>
  </si>
  <si>
    <t>Allianz</t>
  </si>
  <si>
    <t>268.30 EUR</t>
  </si>
  <si>
    <t>Deutschland</t>
  </si>
  <si>
    <t>105.064 Mrd. €</t>
  </si>
  <si>
    <t>13.80 €</t>
  </si>
  <si>
    <t>US01973R1014</t>
  </si>
  <si>
    <t>ALSN</t>
  </si>
  <si>
    <t>Allison Transmission</t>
  </si>
  <si>
    <t>69.86 EUR</t>
  </si>
  <si>
    <t>6.217 Mrd. €</t>
  </si>
  <si>
    <t>0.88 €</t>
  </si>
  <si>
    <t>CH0024590272</t>
  </si>
  <si>
    <t>Also Holding</t>
  </si>
  <si>
    <t>266.86 EUR</t>
  </si>
  <si>
    <t>Schweiz</t>
  </si>
  <si>
    <t>Elektronische Ausrüstung</t>
  </si>
  <si>
    <t>3.269 Mrd. €</t>
  </si>
  <si>
    <t>4.89 €</t>
  </si>
  <si>
    <t>US02209S1033</t>
  </si>
  <si>
    <t>MO</t>
  </si>
  <si>
    <t>Altria</t>
  </si>
  <si>
    <t>[9],[6],[5]</t>
  </si>
  <si>
    <t>42.62 EUR</t>
  </si>
  <si>
    <t>Tabakwaren</t>
  </si>
  <si>
    <t>74.924 Mrd. €</t>
  </si>
  <si>
    <t>3.61 €</t>
  </si>
  <si>
    <t>GB0022569080</t>
  </si>
  <si>
    <t>DOX</t>
  </si>
  <si>
    <t>Amdocs Limited</t>
  </si>
  <si>
    <t>[8],[8],[6]</t>
  </si>
  <si>
    <t>72.79 EUR</t>
  </si>
  <si>
    <t>8.526 Mrd. €</t>
  </si>
  <si>
    <t>1.69 €</t>
  </si>
  <si>
    <t>US0236081024</t>
  </si>
  <si>
    <t>AEE</t>
  </si>
  <si>
    <t>Ameren</t>
  </si>
  <si>
    <t>[7],[5],[4]</t>
  </si>
  <si>
    <t>67.61 EUR</t>
  </si>
  <si>
    <t>18.038 Mrd. €</t>
  </si>
  <si>
    <t>2.40 €</t>
  </si>
  <si>
    <t>US0255371017</t>
  </si>
  <si>
    <t>AEP</t>
  </si>
  <si>
    <t>American Electric Power</t>
  </si>
  <si>
    <t>[8],[6],[4]</t>
  </si>
  <si>
    <t>83.13 EUR</t>
  </si>
  <si>
    <t>43.858 Mrd. €</t>
  </si>
  <si>
    <t>US0258161092</t>
  </si>
  <si>
    <t>AXP</t>
  </si>
  <si>
    <t>American Express</t>
  </si>
  <si>
    <t>[7],[7],[6]</t>
  </si>
  <si>
    <t>221.16 EUR</t>
  </si>
  <si>
    <t>Verbraucherfinanzierung</t>
  </si>
  <si>
    <t>159.676 Mrd. €</t>
  </si>
  <si>
    <t>2.30 €</t>
  </si>
  <si>
    <t>AMH</t>
  </si>
  <si>
    <t>American Homes 4 Rent A</t>
  </si>
  <si>
    <t>33.21 EUR</t>
  </si>
  <si>
    <t>Wohnimmobilien-REITs</t>
  </si>
  <si>
    <t>12.187 Mrd. €</t>
  </si>
  <si>
    <t>US0298991011</t>
  </si>
  <si>
    <t>AWR</t>
  </si>
  <si>
    <t>American States Water</t>
  </si>
  <si>
    <t>67.81 EUR</t>
  </si>
  <si>
    <t>Versorger Wasser</t>
  </si>
  <si>
    <t>2.517 Mrd. €</t>
  </si>
  <si>
    <t>1.58 €</t>
  </si>
  <si>
    <t>US03027X1000</t>
  </si>
  <si>
    <t>AMT</t>
  </si>
  <si>
    <t>American Tower</t>
  </si>
  <si>
    <t>[8],[7],[4]</t>
  </si>
  <si>
    <t>180.37 EUR</t>
  </si>
  <si>
    <t>Spezialisierte REITs</t>
  </si>
  <si>
    <t>84.353 Mrd. €</t>
  </si>
  <si>
    <t>6.04 €</t>
  </si>
  <si>
    <t>US0304201033</t>
  </si>
  <si>
    <t>AWK</t>
  </si>
  <si>
    <t>American Water Works</t>
  </si>
  <si>
    <t>120.50 EUR</t>
  </si>
  <si>
    <t>23.498 Mrd. €</t>
  </si>
  <si>
    <t>2.66 €</t>
  </si>
  <si>
    <t>US03076C1062</t>
  </si>
  <si>
    <t>AMP</t>
  </si>
  <si>
    <t>Ameriprise Financial</t>
  </si>
  <si>
    <t>401.99 EUR</t>
  </si>
  <si>
    <t>42.048 Mrd. €</t>
  </si>
  <si>
    <t>5.10 €</t>
  </si>
  <si>
    <t>US0311621009</t>
  </si>
  <si>
    <t>AMGN</t>
  </si>
  <si>
    <t>Amgen</t>
  </si>
  <si>
    <t>281.79 EUR</t>
  </si>
  <si>
    <t>151.040 Mrd. €</t>
  </si>
  <si>
    <t>8.07 €</t>
  </si>
  <si>
    <t>US0326541051</t>
  </si>
  <si>
    <t>ADI</t>
  </si>
  <si>
    <t>Analog Devices</t>
  </si>
  <si>
    <t>215.77 EUR</t>
  </si>
  <si>
    <t>Halbleiter</t>
  </si>
  <si>
    <t>107.566 Mrd. €</t>
  </si>
  <si>
    <t>3.28 €</t>
  </si>
  <si>
    <t>AT0000730007</t>
  </si>
  <si>
    <t>ANDR</t>
  </si>
  <si>
    <t>Andritz</t>
  </si>
  <si>
    <t>[9],[8],[9]</t>
  </si>
  <si>
    <t>[Consors],[ING],[Trade Republic]</t>
  </si>
  <si>
    <t>54.95 EUR</t>
  </si>
  <si>
    <t>Österreich</t>
  </si>
  <si>
    <t>5.464 Mrd. €</t>
  </si>
  <si>
    <t>2.50 €</t>
  </si>
  <si>
    <t>US0375981091</t>
  </si>
  <si>
    <t>APOG</t>
  </si>
  <si>
    <t>Apogee Enterprises</t>
  </si>
  <si>
    <t>[Trade Republic]</t>
  </si>
  <si>
    <t>59.87 EUR</t>
  </si>
  <si>
    <t>1.323 Mrd. €</t>
  </si>
  <si>
    <t>0.90 €</t>
  </si>
  <si>
    <t>US0394831020</t>
  </si>
  <si>
    <t>ADM</t>
  </si>
  <si>
    <t>Archer Daniels Midland</t>
  </si>
  <si>
    <t>[8],[8],[8]</t>
  </si>
  <si>
    <t>[Consors],[Comdirect],[ING],[Trade Republic],[finanzen.net zero]</t>
  </si>
  <si>
    <t>57.50 EUR</t>
  </si>
  <si>
    <t>29.555 Mrd. €</t>
  </si>
  <si>
    <t>1.75 €</t>
  </si>
  <si>
    <t>US03990B1017</t>
  </si>
  <si>
    <t>ARES</t>
  </si>
  <si>
    <t>Ares Management</t>
  </si>
  <si>
    <t>[6],[8],[6]</t>
  </si>
  <si>
    <t>129.17 EUR</t>
  </si>
  <si>
    <t>24.880 Mrd. €</t>
  </si>
  <si>
    <t>3.13 €</t>
  </si>
  <si>
    <t>FR0010313833</t>
  </si>
  <si>
    <t>AKE</t>
  </si>
  <si>
    <t>Arkema</t>
  </si>
  <si>
    <t>[7],[6],[3]</t>
  </si>
  <si>
    <t>93.75 EUR</t>
  </si>
  <si>
    <t>7.035 Mrd. €</t>
  </si>
  <si>
    <t>3.50 €</t>
  </si>
  <si>
    <t>GB0000536739</t>
  </si>
  <si>
    <t>AHT</t>
  </si>
  <si>
    <t>Ashtead Group</t>
  </si>
  <si>
    <t>[6],[8],[5]</t>
  </si>
  <si>
    <t>66.63 EUR</t>
  </si>
  <si>
    <t>29.258 Mrd. €</t>
  </si>
  <si>
    <t>0.94 €</t>
  </si>
  <si>
    <t>SE0007100581</t>
  </si>
  <si>
    <t>ALZC</t>
  </si>
  <si>
    <t>ASSA ABLOY</t>
  </si>
  <si>
    <t>26.90 EUR</t>
  </si>
  <si>
    <t>29.878 Mrd. €</t>
  </si>
  <si>
    <t>0.45 €</t>
  </si>
  <si>
    <t>GB0006731235</t>
  </si>
  <si>
    <t>ABF</t>
  </si>
  <si>
    <t>Associated British Foods</t>
  </si>
  <si>
    <t>29.87 EUR</t>
  </si>
  <si>
    <t>22.643 Mrd. €</t>
  </si>
  <si>
    <t>0.78 €</t>
  </si>
  <si>
    <t>US04621X1081</t>
  </si>
  <si>
    <t>AIZ</t>
  </si>
  <si>
    <t>Assurant</t>
  </si>
  <si>
    <t>[7],[7],[8]</t>
  </si>
  <si>
    <t>159.85 EUR</t>
  </si>
  <si>
    <t>8.451 Mrd. €</t>
  </si>
  <si>
    <t>2.64 €</t>
  </si>
  <si>
    <t>CA0467894006</t>
  </si>
  <si>
    <t>ACO.X</t>
  </si>
  <si>
    <t>ATCO</t>
  </si>
  <si>
    <t>[8],[5],[4]</t>
  </si>
  <si>
    <t>26.70 EUR</t>
  </si>
  <si>
    <t>2.995 Mrd. €</t>
  </si>
  <si>
    <t>1.30 €</t>
  </si>
  <si>
    <t>US04911A1079</t>
  </si>
  <si>
    <t>AUB</t>
  </si>
  <si>
    <t>Atlantic Union Bankshares</t>
  </si>
  <si>
    <t>30.07 EUR</t>
  </si>
  <si>
    <t>2.261 Mrd. €</t>
  </si>
  <si>
    <t>SE0017486889</t>
  </si>
  <si>
    <t>ACO2</t>
  </si>
  <si>
    <t>Atlas Copco A</t>
  </si>
  <si>
    <t>[7],[8],[7]</t>
  </si>
  <si>
    <t>17.58 EUR</t>
  </si>
  <si>
    <t>85.769 Mrd. €</t>
  </si>
  <si>
    <t>SE0017486897</t>
  </si>
  <si>
    <t>ATCO B</t>
  </si>
  <si>
    <t>Atlas Copco B</t>
  </si>
  <si>
    <t>15.17 EUR</t>
  </si>
  <si>
    <t>74.001 Mrd. €</t>
  </si>
  <si>
    <t>US0495601058</t>
  </si>
  <si>
    <t>ATO</t>
  </si>
  <si>
    <t>Atmos Energy</t>
  </si>
  <si>
    <t>106.82 EUR</t>
  </si>
  <si>
    <t>Gasversorgungsunternehmen</t>
  </si>
  <si>
    <t>16.162 Mrd. €</t>
  </si>
  <si>
    <t>2.91 €</t>
  </si>
  <si>
    <t>DE0005104400</t>
  </si>
  <si>
    <t>AOF</t>
  </si>
  <si>
    <t>ATOSS Software</t>
  </si>
  <si>
    <t>[7],[9],[8]</t>
  </si>
  <si>
    <t>232.50 EUR</t>
  </si>
  <si>
    <t>Software</t>
  </si>
  <si>
    <t>1.848 Mrd. €</t>
  </si>
  <si>
    <t>NO0010073489</t>
  </si>
  <si>
    <t>ASTVF</t>
  </si>
  <si>
    <t>Austevoll Seafood</t>
  </si>
  <si>
    <t>[6],[5],[2]</t>
  </si>
  <si>
    <t>7.51 EUR</t>
  </si>
  <si>
    <t>Norwegen</t>
  </si>
  <si>
    <t>1.516 Mrd. €</t>
  </si>
  <si>
    <t>US0530151036</t>
  </si>
  <si>
    <t>ADP</t>
  </si>
  <si>
    <t>Automatic Data Processing</t>
  </si>
  <si>
    <t>[8],[8],[7]</t>
  </si>
  <si>
    <t>[Consors],[Comdirect],[Trade Republic],[Scalable Capital]</t>
  </si>
  <si>
    <t>225.69 EUR</t>
  </si>
  <si>
    <t>93.007 Mrd. €</t>
  </si>
  <si>
    <t>5.02 €</t>
  </si>
  <si>
    <t>SE0012454072</t>
  </si>
  <si>
    <t>AZA</t>
  </si>
  <si>
    <t>Avanza Bank</t>
  </si>
  <si>
    <t>[9],[9],[9]</t>
  </si>
  <si>
    <t>23.99 EUR</t>
  </si>
  <si>
    <t>3.774 Mrd. €</t>
  </si>
  <si>
    <t>1.01 €</t>
  </si>
  <si>
    <t>US0536111091</t>
  </si>
  <si>
    <t>AVY</t>
  </si>
  <si>
    <t>Avery Dennison</t>
  </si>
  <si>
    <t>[6],[6],[4]</t>
  </si>
  <si>
    <t>209.72 EUR</t>
  </si>
  <si>
    <t>Behälter und Verpackungen</t>
  </si>
  <si>
    <t>16.987 Mrd. €</t>
  </si>
  <si>
    <t>3.05 €</t>
  </si>
  <si>
    <t>US05368V1061</t>
  </si>
  <si>
    <t>AVNT</t>
  </si>
  <si>
    <t>Avient</t>
  </si>
  <si>
    <t>41.17 EUR</t>
  </si>
  <si>
    <t>3.788 Mrd. €</t>
  </si>
  <si>
    <t>FR0000120628</t>
  </si>
  <si>
    <t>CS</t>
  </si>
  <si>
    <t>AXA</t>
  </si>
  <si>
    <t>[7],[5],[3]</t>
  </si>
  <si>
    <t>33.05 EUR</t>
  </si>
  <si>
    <t>73.628 Mrd. €</t>
  </si>
  <si>
    <t>1.98 €</t>
  </si>
  <si>
    <t>SE0006993770</t>
  </si>
  <si>
    <t>AXFO</t>
  </si>
  <si>
    <t>Axfood</t>
  </si>
  <si>
    <t>[8],[7],[7]</t>
  </si>
  <si>
    <t>24.40 EUR</t>
  </si>
  <si>
    <t>Basiskonsum Einzelhandel</t>
  </si>
  <si>
    <t>5.291 Mrd. €</t>
  </si>
  <si>
    <t>0.72 €</t>
  </si>
  <si>
    <t>IT0003261697</t>
  </si>
  <si>
    <t>AZM</t>
  </si>
  <si>
    <t>Azimut Holding</t>
  </si>
  <si>
    <t>24.44 EUR</t>
  </si>
  <si>
    <t>Italien</t>
  </si>
  <si>
    <t>3.437 Mrd. €</t>
  </si>
  <si>
    <t>1.00 €</t>
  </si>
  <si>
    <t>LU1072616219</t>
  </si>
  <si>
    <t>BME</t>
  </si>
  <si>
    <t>B&amp;M European Value Retail</t>
  </si>
  <si>
    <t>[7],[7],[3]</t>
  </si>
  <si>
    <t>6.38 EUR</t>
  </si>
  <si>
    <t>Luxemburg</t>
  </si>
  <si>
    <t>Zyklische Konsumgüter</t>
  </si>
  <si>
    <t>Gemischter Einzelhandel</t>
  </si>
  <si>
    <t>6.406 Mrd. €</t>
  </si>
  <si>
    <t>0.41 €</t>
  </si>
  <si>
    <t>FO0000000179</t>
  </si>
  <si>
    <t>BAKKA</t>
  </si>
  <si>
    <t>Bakkafrost</t>
  </si>
  <si>
    <t>[5],[5],[2]</t>
  </si>
  <si>
    <t>50.69 EUR</t>
  </si>
  <si>
    <t>2.999 Mrd. €</t>
  </si>
  <si>
    <t>1.20 €</t>
  </si>
  <si>
    <t>US0584981064</t>
  </si>
  <si>
    <t>BALL</t>
  </si>
  <si>
    <t>Ball Corporation</t>
  </si>
  <si>
    <t>63.98 EUR</t>
  </si>
  <si>
    <t>20.150 Mrd. €</t>
  </si>
  <si>
    <t>0.74 €</t>
  </si>
  <si>
    <t>US05945F1030</t>
  </si>
  <si>
    <t>BANF</t>
  </si>
  <si>
    <t>BancFirst Corporation</t>
  </si>
  <si>
    <t>[7],[7],[7]</t>
  </si>
  <si>
    <t>79.39 EUR</t>
  </si>
  <si>
    <t>2.660 Mrd. €</t>
  </si>
  <si>
    <t>1.56 €</t>
  </si>
  <si>
    <t>CA0636711016</t>
  </si>
  <si>
    <t>BMO</t>
  </si>
  <si>
    <t>Bank of Montreal</t>
  </si>
  <si>
    <t>82.11 EUR</t>
  </si>
  <si>
    <t>59.878 Mrd. €</t>
  </si>
  <si>
    <t>4.03 €</t>
  </si>
  <si>
    <t>US0640581007</t>
  </si>
  <si>
    <t>BK</t>
  </si>
  <si>
    <t>Bank of New York Mellon</t>
  </si>
  <si>
    <t>54.93 EUR</t>
  </si>
  <si>
    <t>41.871 Mrd. €</t>
  </si>
  <si>
    <t>1.55 €</t>
  </si>
  <si>
    <t>CA0641491075</t>
  </si>
  <si>
    <t>BNS</t>
  </si>
  <si>
    <t>Bank Of Nova Scotia</t>
  </si>
  <si>
    <t>[7],[5],[2]</t>
  </si>
  <si>
    <t>43.58 EUR</t>
  </si>
  <si>
    <t>53.520 Mrd. €</t>
  </si>
  <si>
    <t>2.86 €</t>
  </si>
  <si>
    <t>US06417N1037</t>
  </si>
  <si>
    <t>OZK</t>
  </si>
  <si>
    <t>Bank OZK</t>
  </si>
  <si>
    <t>38.56 EUR</t>
  </si>
  <si>
    <t>4.392 Mrd. €</t>
  </si>
  <si>
    <t>1.38 €</t>
  </si>
  <si>
    <t>US06652V2088</t>
  </si>
  <si>
    <t>BANR</t>
  </si>
  <si>
    <t>Banner</t>
  </si>
  <si>
    <t>[7],[5],[5]</t>
  </si>
  <si>
    <t>43.15 EUR</t>
  </si>
  <si>
    <t>1.490 Mrd. €</t>
  </si>
  <si>
    <t>1.77 €</t>
  </si>
  <si>
    <t>CH0009002962</t>
  </si>
  <si>
    <t>BARN</t>
  </si>
  <si>
    <t>Barry Callebaut</t>
  </si>
  <si>
    <t>[6],[5],[3]</t>
  </si>
  <si>
    <t>1595.03 EUR</t>
  </si>
  <si>
    <t>8.757 Mrd. €</t>
  </si>
  <si>
    <t>29.54 €</t>
  </si>
  <si>
    <t>CA05534B7604</t>
  </si>
  <si>
    <t>BCE</t>
  </si>
  <si>
    <t>31.49 EUR</t>
  </si>
  <si>
    <t>Kommunikationsdienste</t>
  </si>
  <si>
    <t>Diversifizierte Telekommunikation</t>
  </si>
  <si>
    <t>28.730 Mrd. €</t>
  </si>
  <si>
    <t>2.65 €</t>
  </si>
  <si>
    <t>NL0012866412</t>
  </si>
  <si>
    <t>BESI</t>
  </si>
  <si>
    <t>BE Semiconductor Industries</t>
  </si>
  <si>
    <t>[6],[6],[7]</t>
  </si>
  <si>
    <t>135.00 EUR</t>
  </si>
  <si>
    <t>11.085 Mrd. €</t>
  </si>
  <si>
    <t>2.15 €</t>
  </si>
  <si>
    <t>DE0005158703</t>
  </si>
  <si>
    <t>BC8</t>
  </si>
  <si>
    <t>Bechtle</t>
  </si>
  <si>
    <t>[7],[9],[7]</t>
  </si>
  <si>
    <t>44.64 EUR</t>
  </si>
  <si>
    <t>5.625 Mrd. €</t>
  </si>
  <si>
    <t>0.70 €</t>
  </si>
  <si>
    <t>US0758871091</t>
  </si>
  <si>
    <t>BDX</t>
  </si>
  <si>
    <t>Becton Dickinson</t>
  </si>
  <si>
    <t>232.08 USD</t>
  </si>
  <si>
    <t>230.00 USD</t>
  </si>
  <si>
    <t>62.062 Mrd. €</t>
  </si>
  <si>
    <t>3.46 €</t>
  </si>
  <si>
    <t>09.2020 (193€): leicht überbewertet (17,3%), wenn die Gewinnprognose stimmt, könnten die Kurse kräftig anziehen. Ggü. 03 um 17€ gefallen, KK 196</t>
  </si>
  <si>
    <t>CH1101098163</t>
  </si>
  <si>
    <t>BEAN</t>
  </si>
  <si>
    <t>BELIMO Holding</t>
  </si>
  <si>
    <t>427.17 EUR</t>
  </si>
  <si>
    <t>5.254 Mrd. €</t>
  </si>
  <si>
    <t>8.66 €</t>
  </si>
  <si>
    <t>GB0000904986</t>
  </si>
  <si>
    <t>BWY</t>
  </si>
  <si>
    <t>Bellway</t>
  </si>
  <si>
    <t>[5],[4],[2]</t>
  </si>
  <si>
    <t>31.37 EUR</t>
  </si>
  <si>
    <t>Langlebige Haushaltswaren</t>
  </si>
  <si>
    <t>3.758 Mrd. €</t>
  </si>
  <si>
    <t>US0865161014</t>
  </si>
  <si>
    <t>BBY</t>
  </si>
  <si>
    <t>Best Buy</t>
  </si>
  <si>
    <t>78.17 EUR</t>
  </si>
  <si>
    <t>Spezialisierter Einzelhandel</t>
  </si>
  <si>
    <t>16.979 Mrd. €</t>
  </si>
  <si>
    <t>3.41 €</t>
  </si>
  <si>
    <t>GB0002869419</t>
  </si>
  <si>
    <t>BYG</t>
  </si>
  <si>
    <t>Big Yellow Group</t>
  </si>
  <si>
    <t>14.62 EUR</t>
  </si>
  <si>
    <t>2.775 Mrd. €</t>
  </si>
  <si>
    <t>0.54 €</t>
  </si>
  <si>
    <t>SE0009921588</t>
  </si>
  <si>
    <t>BILI A</t>
  </si>
  <si>
    <t>Bilia</t>
  </si>
  <si>
    <t>[6],[6],[2]</t>
  </si>
  <si>
    <t>12.99 EUR</t>
  </si>
  <si>
    <t>1.198 Mrd. €</t>
  </si>
  <si>
    <t>US0921131092</t>
  </si>
  <si>
    <t>BKH</t>
  </si>
  <si>
    <t>Black Hills</t>
  </si>
  <si>
    <t>52.02 EUR</t>
  </si>
  <si>
    <t>3.553 Mrd. €</t>
  </si>
  <si>
    <t>2.35 €</t>
  </si>
  <si>
    <t>US09247X1019</t>
  </si>
  <si>
    <t>BLK</t>
  </si>
  <si>
    <t>BlackRock</t>
  </si>
  <si>
    <t>711.42 EUR</t>
  </si>
  <si>
    <t>106.805 Mrd. €</t>
  </si>
  <si>
    <t>18.61 €</t>
  </si>
  <si>
    <t>US09260D1072</t>
  </si>
  <si>
    <t>BX</t>
  </si>
  <si>
    <t>Blackstone</t>
  </si>
  <si>
    <t>[Comdirect],[Trade Republic]</t>
  </si>
  <si>
    <t>111.04 EUR</t>
  </si>
  <si>
    <t>84.419 Mrd. €</t>
  </si>
  <si>
    <t>3.10 €</t>
  </si>
  <si>
    <t>DE0005190003</t>
  </si>
  <si>
    <t>BMW</t>
  </si>
  <si>
    <t>93.18 EUR</t>
  </si>
  <si>
    <t>Automobile</t>
  </si>
  <si>
    <t>59.053 Mrd. €</t>
  </si>
  <si>
    <t>6.00 €</t>
  </si>
  <si>
    <t>DE0005190037</t>
  </si>
  <si>
    <t>BMW3</t>
  </si>
  <si>
    <t>BMW Vorzug</t>
  </si>
  <si>
    <t>[Consors],[ING],[Trade Republic],[Scalable Capital],[finanzen.net zero]</t>
  </si>
  <si>
    <t>88.40 EUR</t>
  </si>
  <si>
    <t>56.024 Mrd. €</t>
  </si>
  <si>
    <t>6.02 €</t>
  </si>
  <si>
    <t>SE0020050417</t>
  </si>
  <si>
    <t>BOL</t>
  </si>
  <si>
    <t>Boliden</t>
  </si>
  <si>
    <t>[4],[4],[2]</t>
  </si>
  <si>
    <t>32.12 EUR</t>
  </si>
  <si>
    <t>Metalle und Bergbau</t>
  </si>
  <si>
    <t>8.783 Mrd. €</t>
  </si>
  <si>
    <t>US0995021062</t>
  </si>
  <si>
    <t>BAH</t>
  </si>
  <si>
    <t>Booz Allen Hamilton Holding</t>
  </si>
  <si>
    <t>[6],[7],[5]</t>
  </si>
  <si>
    <t>140.26 EUR</t>
  </si>
  <si>
    <t>18.183 Mrd. €</t>
  </si>
  <si>
    <t>NO0010657505</t>
  </si>
  <si>
    <t>BRG</t>
  </si>
  <si>
    <t>Borregaard ASA</t>
  </si>
  <si>
    <t>16.90 EUR</t>
  </si>
  <si>
    <t>1.688 Mrd. €</t>
  </si>
  <si>
    <t>0.33 €</t>
  </si>
  <si>
    <t>NL0015001KT6</t>
  </si>
  <si>
    <t>BRE</t>
  </si>
  <si>
    <t>Brembo</t>
  </si>
  <si>
    <t>10.66 EUR</t>
  </si>
  <si>
    <t>Automobilzulieferer</t>
  </si>
  <si>
    <t>3.399 Mrd. €</t>
  </si>
  <si>
    <t>0.30 €</t>
  </si>
  <si>
    <t>DE000A1DAHH0</t>
  </si>
  <si>
    <t>BNR</t>
  </si>
  <si>
    <t>Brenntag</t>
  </si>
  <si>
    <t>[8],[9],[7]</t>
  </si>
  <si>
    <t>65.98 EUR</t>
  </si>
  <si>
    <t>9.527 Mrd. €</t>
  </si>
  <si>
    <t>2.10 €</t>
  </si>
  <si>
    <t>US1101221083</t>
  </si>
  <si>
    <t>BMY</t>
  </si>
  <si>
    <t>Bristol-Myers Squibb</t>
  </si>
  <si>
    <t>37.85 EUR</t>
  </si>
  <si>
    <t>Pharmazeutika</t>
  </si>
  <si>
    <t>76.580 Mrd. €</t>
  </si>
  <si>
    <t>2.16 €</t>
  </si>
  <si>
    <t>GB0002875804</t>
  </si>
  <si>
    <t>BATS</t>
  </si>
  <si>
    <t>British American Tobacco</t>
  </si>
  <si>
    <t>24.08 GBP</t>
  </si>
  <si>
    <t>45.00 GBP</t>
  </si>
  <si>
    <t>63.100 Mrd. €</t>
  </si>
  <si>
    <t>2.73 €</t>
  </si>
  <si>
    <t>09.2020 (29€): extreme Unterbewertung (-36,8% =&gt; -45,4%), Gewinnentwicklung absolut intakt, Aktie wird völlig falsch eingeschätzt</t>
  </si>
  <si>
    <t>US11135F1012</t>
  </si>
  <si>
    <t>AVGO</t>
  </si>
  <si>
    <t>Broadcom</t>
  </si>
  <si>
    <t>1226.15 EUR</t>
  </si>
  <si>
    <t>572.613 Mrd. €</t>
  </si>
  <si>
    <t>18.15 €</t>
  </si>
  <si>
    <t>US11133T1034</t>
  </si>
  <si>
    <t>BR</t>
  </si>
  <si>
    <t>Broadridge Financial Solutions</t>
  </si>
  <si>
    <t>185.01 EUR</t>
  </si>
  <si>
    <t>22.090 Mrd. €</t>
  </si>
  <si>
    <t>2.95 €</t>
  </si>
  <si>
    <t>US1156371007</t>
  </si>
  <si>
    <t>BF.A</t>
  </si>
  <si>
    <t>Brown-Forman A</t>
  </si>
  <si>
    <t>42.20 EUR</t>
  </si>
  <si>
    <t>Getränke</t>
  </si>
  <si>
    <t>20.071 Mrd. €</t>
  </si>
  <si>
    <t>US1156372096</t>
  </si>
  <si>
    <t>BF.B</t>
  </si>
  <si>
    <t>Brown-Forman B</t>
  </si>
  <si>
    <t>42.26 EUR</t>
  </si>
  <si>
    <t>20.097 Mrd. €</t>
  </si>
  <si>
    <t>US1170431092</t>
  </si>
  <si>
    <t>BC</t>
  </si>
  <si>
    <t>Brunswick Corporation</t>
  </si>
  <si>
    <t>76.05 EUR</t>
  </si>
  <si>
    <t>Freizeitprodukte</t>
  </si>
  <si>
    <t>5.209 Mrd. €</t>
  </si>
  <si>
    <t>1.51 €</t>
  </si>
  <si>
    <t>CH0002432174</t>
  </si>
  <si>
    <t>BUCN</t>
  </si>
  <si>
    <t>Bucher Industries</t>
  </si>
  <si>
    <t>378.90 EUR</t>
  </si>
  <si>
    <t>3.880 Mrd. €</t>
  </si>
  <si>
    <t>13.75 €</t>
  </si>
  <si>
    <t>US1184401065</t>
  </si>
  <si>
    <t>BKE</t>
  </si>
  <si>
    <t>Buckle</t>
  </si>
  <si>
    <t>35.51 EUR</t>
  </si>
  <si>
    <t>1.782 Mrd. €</t>
  </si>
  <si>
    <t>3.59 €</t>
  </si>
  <si>
    <t>PLBUDMX00013</t>
  </si>
  <si>
    <t>Budimex</t>
  </si>
  <si>
    <t>175.28 EUR</t>
  </si>
  <si>
    <t>Polen</t>
  </si>
  <si>
    <t>4.475 Mrd. €</t>
  </si>
  <si>
    <t>8.37 €</t>
  </si>
  <si>
    <t>CH1300646267</t>
  </si>
  <si>
    <t>BG</t>
  </si>
  <si>
    <t>Bunge Global</t>
  </si>
  <si>
    <t>99.14 EUR</t>
  </si>
  <si>
    <t>14.416 Mrd. €</t>
  </si>
  <si>
    <t>2.46 €</t>
  </si>
  <si>
    <t>GB00B0744B38</t>
  </si>
  <si>
    <t>BNZL</t>
  </si>
  <si>
    <t>Bunzl</t>
  </si>
  <si>
    <t>34.39 EUR</t>
  </si>
  <si>
    <t>11.578 Mrd. €</t>
  </si>
  <si>
    <t>0.80 €</t>
  </si>
  <si>
    <t>GB0031743007</t>
  </si>
  <si>
    <t>BRBY</t>
  </si>
  <si>
    <t>Burberry</t>
  </si>
  <si>
    <t>12.12 EUR</t>
  </si>
  <si>
    <t>Bekleidung &amp; Luxusgüter</t>
  </si>
  <si>
    <t>4.325 Mrd. €</t>
  </si>
  <si>
    <t>FR0006174348</t>
  </si>
  <si>
    <t>BVI</t>
  </si>
  <si>
    <t>Bureau Veritas</t>
  </si>
  <si>
    <t>27.60 EUR</t>
  </si>
  <si>
    <t>12.645 Mrd. €</t>
  </si>
  <si>
    <t>0.77 €</t>
  </si>
  <si>
    <t>IT0001347308</t>
  </si>
  <si>
    <t>BZU</t>
  </si>
  <si>
    <t>Buzzi Unicem</t>
  </si>
  <si>
    <t>38.78 EUR</t>
  </si>
  <si>
    <t>Baumaterialien</t>
  </si>
  <si>
    <t>7.179 Mrd. €</t>
  </si>
  <si>
    <t>0.60 €</t>
  </si>
  <si>
    <t>US05605H1005</t>
  </si>
  <si>
    <t>BWXT</t>
  </si>
  <si>
    <t>BWX Technologies</t>
  </si>
  <si>
    <t>84.90 EUR</t>
  </si>
  <si>
    <t>7.799 Mrd. €</t>
  </si>
  <si>
    <t>0.87 €</t>
  </si>
  <si>
    <t>AT0000641352</t>
  </si>
  <si>
    <t>CAI</t>
  </si>
  <si>
    <t>CA Immobilien Anlagen</t>
  </si>
  <si>
    <t>[7],[4],[4]</t>
  </si>
  <si>
    <t>29.82 EUR</t>
  </si>
  <si>
    <t>2.914 Mrd. €</t>
  </si>
  <si>
    <t>3.36 €</t>
  </si>
  <si>
    <t>US1270551013</t>
  </si>
  <si>
    <t>CBT</t>
  </si>
  <si>
    <t>Cabot</t>
  </si>
  <si>
    <t>[7],[6],[6]</t>
  </si>
  <si>
    <t>94.27 EUR</t>
  </si>
  <si>
    <t>5.260 Mrd. €</t>
  </si>
  <si>
    <t>1.50 €</t>
  </si>
  <si>
    <t>US1307881029</t>
  </si>
  <si>
    <t>CWT</t>
  </si>
  <si>
    <t>California Water Service</t>
  </si>
  <si>
    <t>45.97 EUR</t>
  </si>
  <si>
    <t>2.656 Mrd. €</t>
  </si>
  <si>
    <t>CA1360691010</t>
  </si>
  <si>
    <t>CM</t>
  </si>
  <si>
    <t>Canadian Imperial Bank of Commerce</t>
  </si>
  <si>
    <t>45.65 EUR</t>
  </si>
  <si>
    <t>42.902 Mrd. €</t>
  </si>
  <si>
    <t>2.39 €</t>
  </si>
  <si>
    <t>CA1363751027</t>
  </si>
  <si>
    <t>CNR</t>
  </si>
  <si>
    <t>Canadian National Railway</t>
  </si>
  <si>
    <t>117.20 EUR</t>
  </si>
  <si>
    <t>Bodentransport</t>
  </si>
  <si>
    <t>75.229 Mrd. €</t>
  </si>
  <si>
    <t>2.21 €</t>
  </si>
  <si>
    <t>CA1366812024</t>
  </si>
  <si>
    <t>CTC.A</t>
  </si>
  <si>
    <t>Canadian Tire</t>
  </si>
  <si>
    <t>91.89 EUR</t>
  </si>
  <si>
    <t>5.125 Mrd. €</t>
  </si>
  <si>
    <t>4.69 €</t>
  </si>
  <si>
    <t>CA1367178326</t>
  </si>
  <si>
    <t>CU</t>
  </si>
  <si>
    <t>Canadian Utilities A</t>
  </si>
  <si>
    <t>[6],[4],[2]</t>
  </si>
  <si>
    <t>20.99 EUR</t>
  </si>
  <si>
    <t>5.690 Mrd. €</t>
  </si>
  <si>
    <t>1.22 €</t>
  </si>
  <si>
    <t>CA13677F1018</t>
  </si>
  <si>
    <t>CWB</t>
  </si>
  <si>
    <t>Canadian Western Bank</t>
  </si>
  <si>
    <t>17.11 EUR</t>
  </si>
  <si>
    <t>1.652 Mrd. €</t>
  </si>
  <si>
    <t>0.91 €</t>
  </si>
  <si>
    <t>DE0005419105</t>
  </si>
  <si>
    <t>COK</t>
  </si>
  <si>
    <t>CANCOM</t>
  </si>
  <si>
    <t>[7],[8],[4]</t>
  </si>
  <si>
    <t>30.80 EUR</t>
  </si>
  <si>
    <t>1.096 Mrd. €</t>
  </si>
  <si>
    <t>FR0000125338</t>
  </si>
  <si>
    <t>CAP</t>
  </si>
  <si>
    <t>Capgemini</t>
  </si>
  <si>
    <t>185.60 EUR</t>
  </si>
  <si>
    <t>32.803 Mrd. €</t>
  </si>
  <si>
    <t>US14040H1059</t>
  </si>
  <si>
    <t>COF</t>
  </si>
  <si>
    <t>Capital One Financial</t>
  </si>
  <si>
    <t>[6],[7],[4]</t>
  </si>
  <si>
    <t>126.82 EUR</t>
  </si>
  <si>
    <t>48.625 Mrd. €</t>
  </si>
  <si>
    <t>CA14042M1023</t>
  </si>
  <si>
    <t>CPX</t>
  </si>
  <si>
    <t>Capital Power</t>
  </si>
  <si>
    <t>[8],[7],[8]</t>
  </si>
  <si>
    <t>26.57 EUR</t>
  </si>
  <si>
    <t>3.292 Mrd. €</t>
  </si>
  <si>
    <t>1.66 €</t>
  </si>
  <si>
    <t>US14174T1079</t>
  </si>
  <si>
    <t>CTRE</t>
  </si>
  <si>
    <t>CareTrust REIT</t>
  </si>
  <si>
    <t>23.58 EUR</t>
  </si>
  <si>
    <t>3.141 Mrd. €</t>
  </si>
  <si>
    <t>1.04 €</t>
  </si>
  <si>
    <t>FI0009013429</t>
  </si>
  <si>
    <t>CGCBV</t>
  </si>
  <si>
    <t>Cargotec Oyj</t>
  </si>
  <si>
    <t>76.50 EUR</t>
  </si>
  <si>
    <t>Finnland</t>
  </si>
  <si>
    <t>4.920 Mrd. €</t>
  </si>
  <si>
    <t>DE0005313704</t>
  </si>
  <si>
    <t>AFX</t>
  </si>
  <si>
    <t>Carl Zeiss Meditec</t>
  </si>
  <si>
    <t>84.65 EUR</t>
  </si>
  <si>
    <t>7.571 Mrd. €</t>
  </si>
  <si>
    <t>1.10 €</t>
  </si>
  <si>
    <t>DK0010181676</t>
  </si>
  <si>
    <t>CARL A</t>
  </si>
  <si>
    <t>Carlsberg A</t>
  </si>
  <si>
    <t>144.80 EUR</t>
  </si>
  <si>
    <t>Dänemark</t>
  </si>
  <si>
    <t>19.717 Mrd. €</t>
  </si>
  <si>
    <t>3.62 €</t>
  </si>
  <si>
    <t>CBGB</t>
  </si>
  <si>
    <t>Carlsberg B</t>
  </si>
  <si>
    <t>124.55 EUR</t>
  </si>
  <si>
    <t>16.960 Mrd. €</t>
  </si>
  <si>
    <t>US1462291097</t>
  </si>
  <si>
    <t>CRI</t>
  </si>
  <si>
    <t>Carter's</t>
  </si>
  <si>
    <t>63.03 EUR</t>
  </si>
  <si>
    <t>2.260 Mrd. €</t>
  </si>
  <si>
    <t>US1491231015</t>
  </si>
  <si>
    <t>CAT</t>
  </si>
  <si>
    <t>Caterpillar</t>
  </si>
  <si>
    <t>311.94 EUR</t>
  </si>
  <si>
    <t>155.004 Mrd. €</t>
  </si>
  <si>
    <t>4.79 €</t>
  </si>
  <si>
    <t>US1491501045</t>
  </si>
  <si>
    <t>CATY</t>
  </si>
  <si>
    <t>Cathay General Bancorp</t>
  </si>
  <si>
    <t>[8],[6],[6]</t>
  </si>
  <si>
    <t>33.96 EUR</t>
  </si>
  <si>
    <t>2.478 Mrd. €</t>
  </si>
  <si>
    <t>1.25 €</t>
  </si>
  <si>
    <t>US12503M1080</t>
  </si>
  <si>
    <t>CBOE</t>
  </si>
  <si>
    <t>Cboe Global Markets</t>
  </si>
  <si>
    <t>159.41 EUR</t>
  </si>
  <si>
    <t>16.913 Mrd. €</t>
  </si>
  <si>
    <t>2.03 €</t>
  </si>
  <si>
    <t>CA1249003098</t>
  </si>
  <si>
    <t>CCL.B</t>
  </si>
  <si>
    <t>CCL Industries</t>
  </si>
  <si>
    <t>47.45 EUR</t>
  </si>
  <si>
    <t>8.551 Mrd. €</t>
  </si>
  <si>
    <t>0.75 €</t>
  </si>
  <si>
    <t>US12514G1085</t>
  </si>
  <si>
    <t>CDW</t>
  </si>
  <si>
    <t>206.10 EUR</t>
  </si>
  <si>
    <t>28.030 Mrd. €</t>
  </si>
  <si>
    <t>2.26 €</t>
  </si>
  <si>
    <t>US1508701034</t>
  </si>
  <si>
    <t>CE</t>
  </si>
  <si>
    <t>Celanese</t>
  </si>
  <si>
    <t>[5],[5],[3]</t>
  </si>
  <si>
    <t>140.10 EUR</t>
  </si>
  <si>
    <t>15.343 Mrd. €</t>
  </si>
  <si>
    <t>2.58 €</t>
  </si>
  <si>
    <t>US8085131055</t>
  </si>
  <si>
    <t>SCHW</t>
  </si>
  <si>
    <t>Charles Schwab</t>
  </si>
  <si>
    <t>67.53 EUR</t>
  </si>
  <si>
    <t>123.641 Mrd. €</t>
  </si>
  <si>
    <t>0.92 €</t>
  </si>
  <si>
    <t>US1653031088</t>
  </si>
  <si>
    <t>CPK</t>
  </si>
  <si>
    <t>Chesapeake Utilities</t>
  </si>
  <si>
    <t>103.22 EUR</t>
  </si>
  <si>
    <t>2.303 Mrd. €</t>
  </si>
  <si>
    <t>2.22 €</t>
  </si>
  <si>
    <t>FR0000130403</t>
  </si>
  <si>
    <t>CDI</t>
  </si>
  <si>
    <t>Christian Dior</t>
  </si>
  <si>
    <t>702.00 EUR</t>
  </si>
  <si>
    <t>126.648 Mrd. €</t>
  </si>
  <si>
    <t>13.00 €</t>
  </si>
  <si>
    <t>US1713401024</t>
  </si>
  <si>
    <t>CHD</t>
  </si>
  <si>
    <t>Church &amp; Dwight</t>
  </si>
  <si>
    <t>98.61 EUR</t>
  </si>
  <si>
    <t>Haushaltsprodukte</t>
  </si>
  <si>
    <t>24.268 Mrd. €</t>
  </si>
  <si>
    <t>1.02 €</t>
  </si>
  <si>
    <t>US1720621010</t>
  </si>
  <si>
    <t>CINF</t>
  </si>
  <si>
    <t>Cincinnati Financial</t>
  </si>
  <si>
    <t>108.13 EUR</t>
  </si>
  <si>
    <t>17.073 Mrd. €</t>
  </si>
  <si>
    <t>2.88 €</t>
  </si>
  <si>
    <t>US17275R1023</t>
  </si>
  <si>
    <t>CSCO</t>
  </si>
  <si>
    <t>Cisco Systems</t>
  </si>
  <si>
    <t>42.85 EUR</t>
  </si>
  <si>
    <t>32.00 EUR</t>
  </si>
  <si>
    <t>Kommunikationsausrüstung</t>
  </si>
  <si>
    <t>173.968 Mrd. €</t>
  </si>
  <si>
    <t>1.45 €</t>
  </si>
  <si>
    <t>US1746101054</t>
  </si>
  <si>
    <t>CFG</t>
  </si>
  <si>
    <t>Citizens Financial Group</t>
  </si>
  <si>
    <t>32.52 EUR</t>
  </si>
  <si>
    <t>15.082 Mrd. €</t>
  </si>
  <si>
    <t>US1778351056</t>
  </si>
  <si>
    <t>CHCO</t>
  </si>
  <si>
    <t>City Holding Company</t>
  </si>
  <si>
    <t>93.53 EUR</t>
  </si>
  <si>
    <t>1.386 Mrd. €</t>
  </si>
  <si>
    <t>US1890541097</t>
  </si>
  <si>
    <t>CLX</t>
  </si>
  <si>
    <t>Clorox</t>
  </si>
  <si>
    <t>121.23 EUR</t>
  </si>
  <si>
    <t>15.063 Mrd. €</t>
  </si>
  <si>
    <t>4.42 €</t>
  </si>
  <si>
    <t>US12572Q1058</t>
  </si>
  <si>
    <t>CME</t>
  </si>
  <si>
    <t>CME Group</t>
  </si>
  <si>
    <t>187.04 EUR</t>
  </si>
  <si>
    <t>67.304 Mrd. €</t>
  </si>
  <si>
    <t>8.98 €</t>
  </si>
  <si>
    <t>US1258961002</t>
  </si>
  <si>
    <t>CMS</t>
  </si>
  <si>
    <t>CMS Energy</t>
  </si>
  <si>
    <t>58.03 EUR</t>
  </si>
  <si>
    <t>17.245 Mrd. €</t>
  </si>
  <si>
    <t>1.85 €</t>
  </si>
  <si>
    <t>NL0010545661</t>
  </si>
  <si>
    <t>CNH</t>
  </si>
  <si>
    <t>CNH Industrial</t>
  </si>
  <si>
    <t>9.73 EUR</t>
  </si>
  <si>
    <t>12.397 Mrd. €</t>
  </si>
  <si>
    <t>0.43 €</t>
  </si>
  <si>
    <t>US12621E1038</t>
  </si>
  <si>
    <t>CNO</t>
  </si>
  <si>
    <t>CNO Financial Group</t>
  </si>
  <si>
    <t>26.44 EUR</t>
  </si>
  <si>
    <t>2.931 Mrd. €</t>
  </si>
  <si>
    <t>0.56 €</t>
  </si>
  <si>
    <t>US1910981026</t>
  </si>
  <si>
    <t>CH0198251305</t>
  </si>
  <si>
    <t>CCH</t>
  </si>
  <si>
    <t>Coca-Cola HBC</t>
  </si>
  <si>
    <t>31.02 EUR</t>
  </si>
  <si>
    <t>11.419 Mrd. €</t>
  </si>
  <si>
    <t>0.93 €</t>
  </si>
  <si>
    <t>CA19239C1068</t>
  </si>
  <si>
    <t>CCA</t>
  </si>
  <si>
    <t>Cogeco Communications</t>
  </si>
  <si>
    <t>[9],[8],[5]</t>
  </si>
  <si>
    <t>35.34 EUR</t>
  </si>
  <si>
    <t>Medien</t>
  </si>
  <si>
    <t>1.502 Mrd. €</t>
  </si>
  <si>
    <t>US19247A1007</t>
  </si>
  <si>
    <t>CNS</t>
  </si>
  <si>
    <t>Cohen &amp; Steers</t>
  </si>
  <si>
    <t>64.77 EUR</t>
  </si>
  <si>
    <t>3.228 Mrd. €</t>
  </si>
  <si>
    <t>2.14 €</t>
  </si>
  <si>
    <t>DK0060448595</t>
  </si>
  <si>
    <t>CBHD</t>
  </si>
  <si>
    <t>Coloplast-B</t>
  </si>
  <si>
    <t>110.58 EUR</t>
  </si>
  <si>
    <t>24.848 Mrd. €</t>
  </si>
  <si>
    <t>2.82 €</t>
  </si>
  <si>
    <t>US1985161066</t>
  </si>
  <si>
    <t>COLM</t>
  </si>
  <si>
    <t>Columbia Sportswear</t>
  </si>
  <si>
    <t>78.90 EUR</t>
  </si>
  <si>
    <t>4.734 Mrd. €</t>
  </si>
  <si>
    <t>1.11 €</t>
  </si>
  <si>
    <t>US20030N1019</t>
  </si>
  <si>
    <t>CMCSA</t>
  </si>
  <si>
    <t>Comcast</t>
  </si>
  <si>
    <t>36.84 EUR</t>
  </si>
  <si>
    <t>147.070 Mrd. €</t>
  </si>
  <si>
    <t>1.09 €</t>
  </si>
  <si>
    <t>US2003401070</t>
  </si>
  <si>
    <t>CMA</t>
  </si>
  <si>
    <t>Comerica</t>
  </si>
  <si>
    <t>[6],[4],[3]</t>
  </si>
  <si>
    <t>47.22 EUR</t>
  </si>
  <si>
    <t>6.280 Mrd. €</t>
  </si>
  <si>
    <t>2.62 €</t>
  </si>
  <si>
    <t>US2005251036</t>
  </si>
  <si>
    <t>CBSH</t>
  </si>
  <si>
    <t>Commerce Bank</t>
  </si>
  <si>
    <t>51.27 EUR</t>
  </si>
  <si>
    <t>6.624 Mrd. €</t>
  </si>
  <si>
    <t>0.99 €</t>
  </si>
  <si>
    <t>CH0210483332</t>
  </si>
  <si>
    <t>CFR</t>
  </si>
  <si>
    <t>Compagnie Financiere Richemont</t>
  </si>
  <si>
    <t>[7],[6],[7]</t>
  </si>
  <si>
    <t>146.72 EUR</t>
  </si>
  <si>
    <t>85.881 Mrd. €</t>
  </si>
  <si>
    <t>3.56 €</t>
  </si>
  <si>
    <t>GB00BD6K4575</t>
  </si>
  <si>
    <t>CPG</t>
  </si>
  <si>
    <t>Compass Group</t>
  </si>
  <si>
    <t>25.68 EUR</t>
  </si>
  <si>
    <t>Hotels, Restaurants und Freizeit</t>
  </si>
  <si>
    <t>43.884 Mrd. €</t>
  </si>
  <si>
    <t>0.52 €</t>
  </si>
  <si>
    <t>DE000A288904</t>
  </si>
  <si>
    <t>COP</t>
  </si>
  <si>
    <t>CompuGroup Medical</t>
  </si>
  <si>
    <t>27.70 EUR</t>
  </si>
  <si>
    <t>Technologie Gesundheitswesen</t>
  </si>
  <si>
    <t>1.447 Mrd. €</t>
  </si>
  <si>
    <t>09.2020 (73€): Hoffe auf kleine Kurskorrektur zum Einstiegen.</t>
  </si>
  <si>
    <t>GB00BV9FP302</t>
  </si>
  <si>
    <t>CCC</t>
  </si>
  <si>
    <t>Computacenter</t>
  </si>
  <si>
    <t>32.96 EUR</t>
  </si>
  <si>
    <t>3.746 Mrd. €</t>
  </si>
  <si>
    <t>0.82 €</t>
  </si>
  <si>
    <t>PTCOR0AE0006</t>
  </si>
  <si>
    <t>COR</t>
  </si>
  <si>
    <t>Corticeira Amorim</t>
  </si>
  <si>
    <t>9.58 EUR</t>
  </si>
  <si>
    <t>Portugal</t>
  </si>
  <si>
    <t>1.274 Mrd. €</t>
  </si>
  <si>
    <t>0.29 €</t>
  </si>
  <si>
    <t>US22160K1051</t>
  </si>
  <si>
    <t>COST</t>
  </si>
  <si>
    <t>Costco Wholesale</t>
  </si>
  <si>
    <t>[6],[7],[6]</t>
  </si>
  <si>
    <t>745.44 EUR</t>
  </si>
  <si>
    <t>331.593 Mrd. €</t>
  </si>
  <si>
    <t>17.71 €</t>
  </si>
  <si>
    <t>US1270971039</t>
  </si>
  <si>
    <t>CTRA</t>
  </si>
  <si>
    <t>Coterra Energy</t>
  </si>
  <si>
    <t>26.28 EUR</t>
  </si>
  <si>
    <t>Energie</t>
  </si>
  <si>
    <t>Öl, Gas und Kraftstoffe</t>
  </si>
  <si>
    <t>19.842 Mrd. €</t>
  </si>
  <si>
    <t>GB00B2425G68</t>
  </si>
  <si>
    <t>CRW</t>
  </si>
  <si>
    <t>Craneware</t>
  </si>
  <si>
    <t>28.82 EUR</t>
  </si>
  <si>
    <t>1.015 Mrd. €</t>
  </si>
  <si>
    <t>0.34 €</t>
  </si>
  <si>
    <t>GB0002318888</t>
  </si>
  <si>
    <t>CWK</t>
  </si>
  <si>
    <t>Cranswick</t>
  </si>
  <si>
    <t>52.07 EUR</t>
  </si>
  <si>
    <t>2.810 Mrd. €</t>
  </si>
  <si>
    <t>0.96 €</t>
  </si>
  <si>
    <t>IT0003121677</t>
  </si>
  <si>
    <t>Credito Emiliano</t>
  </si>
  <si>
    <t>9.61 EUR</t>
  </si>
  <si>
    <t>IE0001827041</t>
  </si>
  <si>
    <t>CRH</t>
  </si>
  <si>
    <t>71.67 EUR</t>
  </si>
  <si>
    <t>52.261 Mrd. €</t>
  </si>
  <si>
    <t>1.64 €</t>
  </si>
  <si>
    <t>US22822V1017</t>
  </si>
  <si>
    <t>CCI</t>
  </si>
  <si>
    <t>Crown Castle</t>
  </si>
  <si>
    <t>94.55 EUR</t>
  </si>
  <si>
    <t>41.131 Mrd. €</t>
  </si>
  <si>
    <t>5.77 €</t>
  </si>
  <si>
    <t>US1263491094</t>
  </si>
  <si>
    <t>CSGS</t>
  </si>
  <si>
    <t>CSG Systems International</t>
  </si>
  <si>
    <t>39.76 EUR</t>
  </si>
  <si>
    <t>1.145 Mrd. €</t>
  </si>
  <si>
    <t>1.07 €</t>
  </si>
  <si>
    <t>US1264081035</t>
  </si>
  <si>
    <t>CSX</t>
  </si>
  <si>
    <t>31.08 EUR</t>
  </si>
  <si>
    <t>60.983 Mrd. €</t>
  </si>
  <si>
    <t>0.42 €</t>
  </si>
  <si>
    <t>DE0005470306</t>
  </si>
  <si>
    <t>EVD</t>
  </si>
  <si>
    <t>CTS Eventim</t>
  </si>
  <si>
    <t>79.40 EUR</t>
  </si>
  <si>
    <t>Unterhaltung</t>
  </si>
  <si>
    <t>7.622 Mrd. €</t>
  </si>
  <si>
    <t>1.43 €</t>
  </si>
  <si>
    <t>US2296631094</t>
  </si>
  <si>
    <t>CUBE</t>
  </si>
  <si>
    <t>CubeSmart</t>
  </si>
  <si>
    <t>38.99 EUR</t>
  </si>
  <si>
    <t>8.834 Mrd. €</t>
  </si>
  <si>
    <t>1.84 €</t>
  </si>
  <si>
    <t>US2298991090</t>
  </si>
  <si>
    <t>Cullen/Frost Bankers</t>
  </si>
  <si>
    <t>93.60 EUR</t>
  </si>
  <si>
    <t>6.025 Mrd. €</t>
  </si>
  <si>
    <t>3.39 €</t>
  </si>
  <si>
    <t>US2310211063</t>
  </si>
  <si>
    <t>CMI</t>
  </si>
  <si>
    <t>Cummins</t>
  </si>
  <si>
    <t>259.61 EUR</t>
  </si>
  <si>
    <t>36.891 Mrd. €</t>
  </si>
  <si>
    <t>6.19 €</t>
  </si>
  <si>
    <t>US1266501006</t>
  </si>
  <si>
    <t>CVS</t>
  </si>
  <si>
    <t>CVS Health</t>
  </si>
  <si>
    <t>59.63 USD</t>
  </si>
  <si>
    <t>150.00 USD</t>
  </si>
  <si>
    <t>Gesundheitsdienstleister</t>
  </si>
  <si>
    <t>69.585 Mrd. €</t>
  </si>
  <si>
    <t>2.34 €</t>
  </si>
  <si>
    <t>BE0974259880</t>
  </si>
  <si>
    <t>DIE</t>
  </si>
  <si>
    <t>D'Ieteren</t>
  </si>
  <si>
    <t>199.60 EUR</t>
  </si>
  <si>
    <t>Vertriebshändler</t>
  </si>
  <si>
    <t>10.663 Mrd. €</t>
  </si>
  <si>
    <t>3.75 €</t>
  </si>
  <si>
    <t>US2371941053</t>
  </si>
  <si>
    <t>DRI</t>
  </si>
  <si>
    <t>Darden Restaurants</t>
  </si>
  <si>
    <t>[8],[8],[5]</t>
  </si>
  <si>
    <t>138.61 EUR</t>
  </si>
  <si>
    <t>16.689 Mrd. €</t>
  </si>
  <si>
    <t>4.83 €</t>
  </si>
  <si>
    <t>FR0014004L86</t>
  </si>
  <si>
    <t>AM</t>
  </si>
  <si>
    <t>Dassault Aviation</t>
  </si>
  <si>
    <t>199.00 EUR</t>
  </si>
  <si>
    <t>15.828 Mrd. €</t>
  </si>
  <si>
    <t>IE0002424939</t>
  </si>
  <si>
    <t>DCC</t>
  </si>
  <si>
    <t>66.65 EUR</t>
  </si>
  <si>
    <t>Industriekonglomerate</t>
  </si>
  <si>
    <t>6.593 Mrd. €</t>
  </si>
  <si>
    <t>2.31 €</t>
  </si>
  <si>
    <t>IT0003115950</t>
  </si>
  <si>
    <t>DLG</t>
  </si>
  <si>
    <t>De'Longhi</t>
  </si>
  <si>
    <t>32.22 EUR</t>
  </si>
  <si>
    <t>4.883 Mrd. €</t>
  </si>
  <si>
    <t>0.67 €</t>
  </si>
  <si>
    <t>US24664T1034</t>
  </si>
  <si>
    <t>DKL</t>
  </si>
  <si>
    <t>Delek Logistics Partners LP</t>
  </si>
  <si>
    <t>36.51 EUR</t>
  </si>
  <si>
    <t>1.622 Mrd. €</t>
  </si>
  <si>
    <t>3.88 €</t>
  </si>
  <si>
    <t>GB0002652740</t>
  </si>
  <si>
    <t>DLN</t>
  </si>
  <si>
    <t>Derwent London</t>
  </si>
  <si>
    <t>27.27 EUR</t>
  </si>
  <si>
    <t>3.062 Mrd. €</t>
  </si>
  <si>
    <t>DE0005810055</t>
  </si>
  <si>
    <t>DB1</t>
  </si>
  <si>
    <t>Deutsche Boerse</t>
  </si>
  <si>
    <t>182.90 EUR</t>
  </si>
  <si>
    <t>33.869 Mrd. €</t>
  </si>
  <si>
    <t>DE0005552004</t>
  </si>
  <si>
    <t>DHL</t>
  </si>
  <si>
    <t>DHL Group (Deutsche Post)</t>
  </si>
  <si>
    <t>[9],[8],[6]</t>
  </si>
  <si>
    <t>38.66 EUR</t>
  </si>
  <si>
    <t>Luftfracht und Logistik</t>
  </si>
  <si>
    <t>46.232 Mrd. €</t>
  </si>
  <si>
    <t>GB0002374006</t>
  </si>
  <si>
    <t>DGE</t>
  </si>
  <si>
    <t>Diageo</t>
  </si>
  <si>
    <t>30.81 EUR</t>
  </si>
  <si>
    <t>69.254 Mrd. €</t>
  </si>
  <si>
    <t>IT0003492391</t>
  </si>
  <si>
    <t>DIA</t>
  </si>
  <si>
    <t>Diasorin</t>
  </si>
  <si>
    <t>98.94 EUR</t>
  </si>
  <si>
    <t>5.387 Mrd. €</t>
  </si>
  <si>
    <t>1.15 €</t>
  </si>
  <si>
    <t>US2533931026</t>
  </si>
  <si>
    <t>DKS</t>
  </si>
  <si>
    <t>DICK'S Sporting Goods</t>
  </si>
  <si>
    <t>209.77 EUR</t>
  </si>
  <si>
    <t>17.484 Mrd. €</t>
  </si>
  <si>
    <t>3.78 €</t>
  </si>
  <si>
    <t>US2540671011</t>
  </si>
  <si>
    <t>DDS</t>
  </si>
  <si>
    <t>Dillard's</t>
  </si>
  <si>
    <t>412.23 EUR</t>
  </si>
  <si>
    <t>6.678 Mrd. €</t>
  </si>
  <si>
    <t>19.35 €</t>
  </si>
  <si>
    <t>GB0001826634</t>
  </si>
  <si>
    <t>DPLM</t>
  </si>
  <si>
    <t>Diploma</t>
  </si>
  <si>
    <t>47.94 EUR</t>
  </si>
  <si>
    <t>6.439 Mrd. €</t>
  </si>
  <si>
    <t>US2547091080</t>
  </si>
  <si>
    <t>DFS</t>
  </si>
  <si>
    <t>Discover Financial Services</t>
  </si>
  <si>
    <t>[7],[8],[5]</t>
  </si>
  <si>
    <t>113.08 EUR</t>
  </si>
  <si>
    <t>28.269 Mrd. €</t>
  </si>
  <si>
    <t>NO0010161896</t>
  </si>
  <si>
    <t>DNB</t>
  </si>
  <si>
    <t>DNB Bank</t>
  </si>
  <si>
    <t>18.03 EUR</t>
  </si>
  <si>
    <t>27.202 Mrd. €</t>
  </si>
  <si>
    <t>1.41 €</t>
  </si>
  <si>
    <t>US25659T1079</t>
  </si>
  <si>
    <t>DLB</t>
  </si>
  <si>
    <t>Dolby Laboratories</t>
  </si>
  <si>
    <t>74.66 EUR</t>
  </si>
  <si>
    <t>7.231 Mrd. €</t>
  </si>
  <si>
    <t>1.08 €</t>
  </si>
  <si>
    <t>PLDMDVL00012</t>
  </si>
  <si>
    <t>XWAR</t>
  </si>
  <si>
    <t>Dom Development</t>
  </si>
  <si>
    <t>43.38 EUR</t>
  </si>
  <si>
    <t>1.120 Mrd. €</t>
  </si>
  <si>
    <t>2.81 €</t>
  </si>
  <si>
    <t>US25754A2015</t>
  </si>
  <si>
    <t>DPZ</t>
  </si>
  <si>
    <t>Domino's Pizza</t>
  </si>
  <si>
    <t>467.67 EUR</t>
  </si>
  <si>
    <t>16.439 Mrd. €</t>
  </si>
  <si>
    <t>5.01 €</t>
  </si>
  <si>
    <t>US2576511099</t>
  </si>
  <si>
    <t>DCI</t>
  </si>
  <si>
    <t>Donaldson</t>
  </si>
  <si>
    <t>67.90 EUR</t>
  </si>
  <si>
    <t>8.290 Mrd. €</t>
  </si>
  <si>
    <t>GB0008220112</t>
  </si>
  <si>
    <t>SMDS</t>
  </si>
  <si>
    <t>DS Smith</t>
  </si>
  <si>
    <t>4.46 EUR</t>
  </si>
  <si>
    <t>6.164 Mrd. €</t>
  </si>
  <si>
    <t>0.21 €</t>
  </si>
  <si>
    <t>US2333311072</t>
  </si>
  <si>
    <t>DTE</t>
  </si>
  <si>
    <t>DTE Energy</t>
  </si>
  <si>
    <t>107.38 EUR</t>
  </si>
  <si>
    <t>22.228 Mrd. €</t>
  </si>
  <si>
    <t>3.70 €</t>
  </si>
  <si>
    <t>US27579R1041</t>
  </si>
  <si>
    <t>EWBC</t>
  </si>
  <si>
    <t>East West Bancorp</t>
  </si>
  <si>
    <t>68.37 EUR</t>
  </si>
  <si>
    <t>9.589 Mrd. €</t>
  </si>
  <si>
    <t>1.90 €</t>
  </si>
  <si>
    <t>US2772761019</t>
  </si>
  <si>
    <t>EGP</t>
  </si>
  <si>
    <t>EastGroup Properties</t>
  </si>
  <si>
    <t>152.21 EUR</t>
  </si>
  <si>
    <t>Industrie-REITs</t>
  </si>
  <si>
    <t>7.300 Mrd. €</t>
  </si>
  <si>
    <t>4.68 €</t>
  </si>
  <si>
    <t>US2774321002</t>
  </si>
  <si>
    <t>EMN</t>
  </si>
  <si>
    <t>Eastman Chemical</t>
  </si>
  <si>
    <t>93.37 EUR</t>
  </si>
  <si>
    <t>11.037 Mrd. €</t>
  </si>
  <si>
    <t>2.97 €</t>
  </si>
  <si>
    <t>IE00B8KQN827</t>
  </si>
  <si>
    <t>ETN</t>
  </si>
  <si>
    <t>Eaton</t>
  </si>
  <si>
    <t>[6],[6],[6]</t>
  </si>
  <si>
    <t>306.72 EUR</t>
  </si>
  <si>
    <t>Elektrische Ausrüstung</t>
  </si>
  <si>
    <t>123.270 Mrd. €</t>
  </si>
  <si>
    <t>3.32 €</t>
  </si>
  <si>
    <t>FR0010908533</t>
  </si>
  <si>
    <t>EDEN</t>
  </si>
  <si>
    <t>Edenred</t>
  </si>
  <si>
    <t>43.05 EUR</t>
  </si>
  <si>
    <t>Finanzdienstleistungen</t>
  </si>
  <si>
    <t>11.398 Mrd. €</t>
  </si>
  <si>
    <t>US2810201077</t>
  </si>
  <si>
    <t>EIX</t>
  </si>
  <si>
    <t>Edison International</t>
  </si>
  <si>
    <t>70.66 EUR</t>
  </si>
  <si>
    <t>27.204 Mrd. €</t>
  </si>
  <si>
    <t>FR0000130452</t>
  </si>
  <si>
    <t>FGR</t>
  </si>
  <si>
    <t>Eiffage</t>
  </si>
  <si>
    <t>101.35 EUR</t>
  </si>
  <si>
    <t>9.733 Mrd. €</t>
  </si>
  <si>
    <t>4.10 €</t>
  </si>
  <si>
    <t>SE0000163628</t>
  </si>
  <si>
    <t>EJXB</t>
  </si>
  <si>
    <t>Elekta</t>
  </si>
  <si>
    <t>7.54 EUR</t>
  </si>
  <si>
    <t>2.882 Mrd. €</t>
  </si>
  <si>
    <t>US0367521038</t>
  </si>
  <si>
    <t>ELV</t>
  </si>
  <si>
    <t>Elevance Health</t>
  </si>
  <si>
    <t>496.20 EUR</t>
  </si>
  <si>
    <t>116.211 Mrd. €</t>
  </si>
  <si>
    <t>5.73 €</t>
  </si>
  <si>
    <t>CA2908761018</t>
  </si>
  <si>
    <t>EMA</t>
  </si>
  <si>
    <t>Emera</t>
  </si>
  <si>
    <t>32.06 EUR</t>
  </si>
  <si>
    <t>9.143 Mrd. €</t>
  </si>
  <si>
    <t>1.92 €</t>
  </si>
  <si>
    <t>CH0012829898</t>
  </si>
  <si>
    <t>EMMN</t>
  </si>
  <si>
    <t>Emmi Group</t>
  </si>
  <si>
    <t>916.68 EUR</t>
  </si>
  <si>
    <t>4.904 Mrd. €</t>
  </si>
  <si>
    <t>15.79 €</t>
  </si>
  <si>
    <t>CA2918434077</t>
  </si>
  <si>
    <t>EMP.A</t>
  </si>
  <si>
    <t>Empire Company</t>
  </si>
  <si>
    <t>21.81 EUR</t>
  </si>
  <si>
    <t>5.383 Mrd. €</t>
  </si>
  <si>
    <t>0.49 €</t>
  </si>
  <si>
    <t>CH0016440353</t>
  </si>
  <si>
    <t>EMSN</t>
  </si>
  <si>
    <t>EMS Group</t>
  </si>
  <si>
    <t>[5],[5],[4]</t>
  </si>
  <si>
    <t>757.79 EUR</t>
  </si>
  <si>
    <t>17.725 Mrd. €</t>
  </si>
  <si>
    <t>20.37 €</t>
  </si>
  <si>
    <t>CA29250N1050</t>
  </si>
  <si>
    <t>ENB</t>
  </si>
  <si>
    <t>Enbridge</t>
  </si>
  <si>
    <t>33.71 EUR</t>
  </si>
  <si>
    <t>71.729 Mrd. €</t>
  </si>
  <si>
    <t>2.44 €</t>
  </si>
  <si>
    <t>DE0005313506</t>
  </si>
  <si>
    <t>EKT</t>
  </si>
  <si>
    <t>Energiekontor</t>
  </si>
  <si>
    <t>71.90 EUR</t>
  </si>
  <si>
    <t>1.012 Mrd. €</t>
  </si>
  <si>
    <t>US29273V1008</t>
  </si>
  <si>
    <t>ET</t>
  </si>
  <si>
    <t>Energy Transfer LP</t>
  </si>
  <si>
    <t>14.44 EUR</t>
  </si>
  <si>
    <t>48.952 Mrd. €</t>
  </si>
  <si>
    <t>CA2929491041</t>
  </si>
  <si>
    <t>ENGH</t>
  </si>
  <si>
    <t>Enghouse Systems</t>
  </si>
  <si>
    <t>18.47 EUR</t>
  </si>
  <si>
    <t>1.022 Mrd. €</t>
  </si>
  <si>
    <t>0.62 €</t>
  </si>
  <si>
    <t>US2937121059</t>
  </si>
  <si>
    <t>EFSC</t>
  </si>
  <si>
    <t>Enterprise Financial Services</t>
  </si>
  <si>
    <t>35.65 EUR</t>
  </si>
  <si>
    <t>1.341 Mrd. €</t>
  </si>
  <si>
    <t>US26875P1012</t>
  </si>
  <si>
    <t>EOG</t>
  </si>
  <si>
    <t>EOG Resources</t>
  </si>
  <si>
    <t>114.77 EUR</t>
  </si>
  <si>
    <t>66.223 Mrd. €</t>
  </si>
  <si>
    <t>4.58 €</t>
  </si>
  <si>
    <t>CA26886R1047</t>
  </si>
  <si>
    <t>EQB</t>
  </si>
  <si>
    <t>59.19 EUR</t>
  </si>
  <si>
    <t>2.250 Mrd. €</t>
  </si>
  <si>
    <t>1.06 €</t>
  </si>
  <si>
    <t>US29444U7000</t>
  </si>
  <si>
    <t>EQIX</t>
  </si>
  <si>
    <t>Equinix</t>
  </si>
  <si>
    <t>703.08 EUR</t>
  </si>
  <si>
    <t>66.905 Mrd. €</t>
  </si>
  <si>
    <t>14.92 €</t>
  </si>
  <si>
    <t>US29472R1086</t>
  </si>
  <si>
    <t>ELS</t>
  </si>
  <si>
    <t>Equity LifeStyle Properties</t>
  </si>
  <si>
    <t>57.80 EUR</t>
  </si>
  <si>
    <t>11.302 Mrd. €</t>
  </si>
  <si>
    <t>US29530P1021</t>
  </si>
  <si>
    <t>ERIE</t>
  </si>
  <si>
    <t>Erie Indemnity Company</t>
  </si>
  <si>
    <t>333.98 EUR</t>
  </si>
  <si>
    <t>17.594 Mrd. €</t>
  </si>
  <si>
    <t>4.54 €</t>
  </si>
  <si>
    <t>US29670G1022</t>
  </si>
  <si>
    <t>WTRG</t>
  </si>
  <si>
    <t>Essential Utilities</t>
  </si>
  <si>
    <t>34.77 EUR</t>
  </si>
  <si>
    <t>9.517 Mrd. €</t>
  </si>
  <si>
    <t>US2971781057</t>
  </si>
  <si>
    <t>ESS</t>
  </si>
  <si>
    <t>Essex Property Trust</t>
  </si>
  <si>
    <t>239.39 EUR</t>
  </si>
  <si>
    <t>15.371 Mrd. €</t>
  </si>
  <si>
    <t>8.77 €</t>
  </si>
  <si>
    <t>FR0000121667</t>
  </si>
  <si>
    <t>EL</t>
  </si>
  <si>
    <t>EssilorLuxottica</t>
  </si>
  <si>
    <t>205.30 EUR</t>
  </si>
  <si>
    <t>93.028 Mrd. €</t>
  </si>
  <si>
    <t>3.95 €</t>
  </si>
  <si>
    <t>US5184391044</t>
  </si>
  <si>
    <t>Estee Lauder Companies</t>
  </si>
  <si>
    <t>113.51 EUR</t>
  </si>
  <si>
    <t>Körperpflegeprodukte</t>
  </si>
  <si>
    <t>40.954 Mrd. €</t>
  </si>
  <si>
    <t>2.43 €</t>
  </si>
  <si>
    <t>FR0000121121</t>
  </si>
  <si>
    <t>RF</t>
  </si>
  <si>
    <t>Eurazeo</t>
  </si>
  <si>
    <t>77.25 EUR</t>
  </si>
  <si>
    <t>5.686 Mrd. €</t>
  </si>
  <si>
    <t>2.42 €</t>
  </si>
  <si>
    <t>FR0014000MR3</t>
  </si>
  <si>
    <t>ERF</t>
  </si>
  <si>
    <t>Eurofins Scientific</t>
  </si>
  <si>
    <t>55.36 EUR</t>
  </si>
  <si>
    <t>Biowissenschaften</t>
  </si>
  <si>
    <t>10.940 Mrd. €</t>
  </si>
  <si>
    <t>US29977A1051</t>
  </si>
  <si>
    <t>EVR</t>
  </si>
  <si>
    <t>Evercore</t>
  </si>
  <si>
    <t>[6],[6],[3]</t>
  </si>
  <si>
    <t>187.01 EUR</t>
  </si>
  <si>
    <t>7.682 Mrd. €</t>
  </si>
  <si>
    <t>2.84 €</t>
  </si>
  <si>
    <t>US30034W1062</t>
  </si>
  <si>
    <t>EVRG</t>
  </si>
  <si>
    <t>Evergy</t>
  </si>
  <si>
    <t>50.37 EUR</t>
  </si>
  <si>
    <t>11.605 Mrd. €</t>
  </si>
  <si>
    <t>US30040W1080</t>
  </si>
  <si>
    <t>ES</t>
  </si>
  <si>
    <t>Eversource Energy</t>
  </si>
  <si>
    <t>54.58 EUR</t>
  </si>
  <si>
    <t>19.158 Mrd. €</t>
  </si>
  <si>
    <t>2.56 €</t>
  </si>
  <si>
    <t>US3021301094</t>
  </si>
  <si>
    <t>EXPD</t>
  </si>
  <si>
    <t>Expeditors Int. of Washington</t>
  </si>
  <si>
    <t>111.39 EUR</t>
  </si>
  <si>
    <t>16.055 Mrd. €</t>
  </si>
  <si>
    <t>1.31 €</t>
  </si>
  <si>
    <t>GB00B19NLV48</t>
  </si>
  <si>
    <t>EXPN</t>
  </si>
  <si>
    <t>Experian</t>
  </si>
  <si>
    <t>42.25 EUR</t>
  </si>
  <si>
    <t>38.916 Mrd. €</t>
  </si>
  <si>
    <t>US30214U1025</t>
  </si>
  <si>
    <t>EXPO</t>
  </si>
  <si>
    <t>Exponent</t>
  </si>
  <si>
    <t>87.65 EUR</t>
  </si>
  <si>
    <t>4.507 Mrd. €</t>
  </si>
  <si>
    <t>US30225T1025</t>
  </si>
  <si>
    <t>EXR</t>
  </si>
  <si>
    <t>Extra Space Storage</t>
  </si>
  <si>
    <t>133.40 EUR</t>
  </si>
  <si>
    <t>29.352 Mrd. €</t>
  </si>
  <si>
    <t>5.97 €</t>
  </si>
  <si>
    <t>CA3039011026</t>
  </si>
  <si>
    <t>FFH</t>
  </si>
  <si>
    <t>Fairfax Financial</t>
  </si>
  <si>
    <t>[6],[7],[8]</t>
  </si>
  <si>
    <t>1036.42 EUR</t>
  </si>
  <si>
    <t>26.107 Mrd. €</t>
  </si>
  <si>
    <t>13.69 €</t>
  </si>
  <si>
    <t>US3119001044</t>
  </si>
  <si>
    <t>FAST</t>
  </si>
  <si>
    <t>Fastenal</t>
  </si>
  <si>
    <t>60.76 EUR</t>
  </si>
  <si>
    <t>34.883 Mrd. €</t>
  </si>
  <si>
    <t>US3131481083</t>
  </si>
  <si>
    <t>AGM.A</t>
  </si>
  <si>
    <t>Federal Agricultural Mortgage</t>
  </si>
  <si>
    <t>132.92 EUR</t>
  </si>
  <si>
    <t>1.458 Mrd. €</t>
  </si>
  <si>
    <t>4.61 €</t>
  </si>
  <si>
    <t>US3131483063</t>
  </si>
  <si>
    <t>AGM</t>
  </si>
  <si>
    <t>160.96 EUR</t>
  </si>
  <si>
    <t>1.766 Mrd. €</t>
  </si>
  <si>
    <t>US31428X1063</t>
  </si>
  <si>
    <t>FDX</t>
  </si>
  <si>
    <t>FedEx</t>
  </si>
  <si>
    <t>[6],[8],[4]</t>
  </si>
  <si>
    <t>234.02 EUR</t>
  </si>
  <si>
    <t>58.505 Mrd. €</t>
  </si>
  <si>
    <t>4.64 €</t>
  </si>
  <si>
    <t>JE00BJVNSS43</t>
  </si>
  <si>
    <t>FERG</t>
  </si>
  <si>
    <t>Ferguson</t>
  </si>
  <si>
    <t>186.26 EUR</t>
  </si>
  <si>
    <t>37.978 Mrd. €</t>
  </si>
  <si>
    <t>2.85 €</t>
  </si>
  <si>
    <t>US31620R3030</t>
  </si>
  <si>
    <t>FNF</t>
  </si>
  <si>
    <t>Fidelity National Financial</t>
  </si>
  <si>
    <t>46.41 EUR</t>
  </si>
  <si>
    <t>12.622 Mrd. €</t>
  </si>
  <si>
    <t>1.74 €</t>
  </si>
  <si>
    <t>US31847R1023</t>
  </si>
  <si>
    <t>FAF</t>
  </si>
  <si>
    <t>First American Financial</t>
  </si>
  <si>
    <t>51.22 EUR</t>
  </si>
  <si>
    <t>5.347 Mrd. €</t>
  </si>
  <si>
    <t>US3189101062</t>
  </si>
  <si>
    <t>FBNC</t>
  </si>
  <si>
    <t>First Bancorp</t>
  </si>
  <si>
    <t>29.07 EUR</t>
  </si>
  <si>
    <t>1.199 Mrd. €</t>
  </si>
  <si>
    <t>0.81 €</t>
  </si>
  <si>
    <t>US3198291078</t>
  </si>
  <si>
    <t>FCF</t>
  </si>
  <si>
    <t>First Commonwealth Financial</t>
  </si>
  <si>
    <t>12.45 EUR</t>
  </si>
  <si>
    <t>1.272 Mrd. €</t>
  </si>
  <si>
    <t>0.47 €</t>
  </si>
  <si>
    <t>US32020R1095</t>
  </si>
  <si>
    <t>FFIN</t>
  </si>
  <si>
    <t>First Financial Bankshares</t>
  </si>
  <si>
    <t>[Comdirect]</t>
  </si>
  <si>
    <t>27.64 EUR</t>
  </si>
  <si>
    <t>3.953 Mrd. €</t>
  </si>
  <si>
    <t>US3205171057</t>
  </si>
  <si>
    <t>FHN</t>
  </si>
  <si>
    <t>First Horizon</t>
  </si>
  <si>
    <t>[6],[4],[4]</t>
  </si>
  <si>
    <t>14.60 EUR</t>
  </si>
  <si>
    <t>8.143 Mrd. €</t>
  </si>
  <si>
    <t>0.55 €</t>
  </si>
  <si>
    <t>US32055Y2019</t>
  </si>
  <si>
    <t>FIBK</t>
  </si>
  <si>
    <t>First Interstate Bancsystem</t>
  </si>
  <si>
    <t>24.46 EUR</t>
  </si>
  <si>
    <t>2.520 Mrd. €</t>
  </si>
  <si>
    <t>1.73 €</t>
  </si>
  <si>
    <t>US31620M1062</t>
  </si>
  <si>
    <t>FIS</t>
  </si>
  <si>
    <t>69.92 EUR</t>
  </si>
  <si>
    <t>40.415 Mrd. €</t>
  </si>
  <si>
    <t>1.62 €</t>
  </si>
  <si>
    <t>US3024913036</t>
  </si>
  <si>
    <t>FMC</t>
  </si>
  <si>
    <t>FMC Corporation</t>
  </si>
  <si>
    <t>56.16 EUR</t>
  </si>
  <si>
    <t>7.018 Mrd. €</t>
  </si>
  <si>
    <t>CH0003541510</t>
  </si>
  <si>
    <t>FORN</t>
  </si>
  <si>
    <t>Forbo Holding</t>
  </si>
  <si>
    <t>1120.39 EUR</t>
  </si>
  <si>
    <t>1.580 Mrd. €</t>
  </si>
  <si>
    <t>25.46 €</t>
  </si>
  <si>
    <t>CA3495531079</t>
  </si>
  <si>
    <t>FTS</t>
  </si>
  <si>
    <t>Fortis</t>
  </si>
  <si>
    <t>36.82 EUR</t>
  </si>
  <si>
    <t>18.109 Mrd. €</t>
  </si>
  <si>
    <t>US34964C1062</t>
  </si>
  <si>
    <t>FBIN</t>
  </si>
  <si>
    <t>Fortune Brands Innovations</t>
  </si>
  <si>
    <t>[6],[5],[5]</t>
  </si>
  <si>
    <t>64.52 EUR</t>
  </si>
  <si>
    <t>8.194 Mrd. €</t>
  </si>
  <si>
    <t>US35137L1052</t>
  </si>
  <si>
    <t>FOXA</t>
  </si>
  <si>
    <t>Fox Corporation</t>
  </si>
  <si>
    <t>31.73 EUR</t>
  </si>
  <si>
    <t>15.070 Mrd. €</t>
  </si>
  <si>
    <t>US35137L2043</t>
  </si>
  <si>
    <t>FOX</t>
  </si>
  <si>
    <t>Fox Corporation - B</t>
  </si>
  <si>
    <t>29.43 EUR</t>
  </si>
  <si>
    <t>13.980 Mrd. €</t>
  </si>
  <si>
    <t>CA3518581051</t>
  </si>
  <si>
    <t>FNV</t>
  </si>
  <si>
    <t>Franco-Nevada</t>
  </si>
  <si>
    <t>113.27 EUR</t>
  </si>
  <si>
    <t>21.794 Mrd. €</t>
  </si>
  <si>
    <t>1.28 €</t>
  </si>
  <si>
    <t>US3546131018</t>
  </si>
  <si>
    <t>BEN</t>
  </si>
  <si>
    <t>Franklin Resources</t>
  </si>
  <si>
    <t>21.75 EUR</t>
  </si>
  <si>
    <t>11.291 Mrd. €</t>
  </si>
  <si>
    <t>DE000A3E5D56</t>
  </si>
  <si>
    <t>FPE</t>
  </si>
  <si>
    <t>Fuchs Petrolub</t>
  </si>
  <si>
    <t>34.55 EUR</t>
  </si>
  <si>
    <t>4.598 Mrd. €</t>
  </si>
  <si>
    <t>DE000A3E5D64</t>
  </si>
  <si>
    <t>FPE3</t>
  </si>
  <si>
    <t>Fuchs Petrolub Vzg.</t>
  </si>
  <si>
    <t>44.44 EUR</t>
  </si>
  <si>
    <t>5.914 Mrd. €</t>
  </si>
  <si>
    <t>09.2020 (31€): Gewinn durchläuft eine Delle, jetzt könnte guter Einstiegszeitpunkt sein</t>
  </si>
  <si>
    <t>US3602711000</t>
  </si>
  <si>
    <t>FULT</t>
  </si>
  <si>
    <t>Fulton Financial</t>
  </si>
  <si>
    <t>15.52 EUR</t>
  </si>
  <si>
    <t>2.553 Mrd. €</t>
  </si>
  <si>
    <t>0.61 €</t>
  </si>
  <si>
    <t>PTGAL0AM0009</t>
  </si>
  <si>
    <t>GALP</t>
  </si>
  <si>
    <t>Galp Energia</t>
  </si>
  <si>
    <t>19.32 EUR</t>
  </si>
  <si>
    <t>14.806 Mrd. €</t>
  </si>
  <si>
    <t>GB0003718474</t>
  </si>
  <si>
    <t>GAW</t>
  </si>
  <si>
    <t>Games Workshop</t>
  </si>
  <si>
    <t>116.97 EUR</t>
  </si>
  <si>
    <t>3.861 Mrd. €</t>
  </si>
  <si>
    <t>4.92 €</t>
  </si>
  <si>
    <t>US3614481030</t>
  </si>
  <si>
    <t>GATX</t>
  </si>
  <si>
    <t>127.13 EUR</t>
  </si>
  <si>
    <t>4.564 Mrd. €</t>
  </si>
  <si>
    <t>2.08 €</t>
  </si>
  <si>
    <t>DE0006602006</t>
  </si>
  <si>
    <t>G1A</t>
  </si>
  <si>
    <t>Gea Group</t>
  </si>
  <si>
    <t>38.28 EUR</t>
  </si>
  <si>
    <t>CH0030170408</t>
  </si>
  <si>
    <t>GBRA</t>
  </si>
  <si>
    <t>Geberit</t>
  </si>
  <si>
    <t>560.60 EUR</t>
  </si>
  <si>
    <t>18.707 Mrd. €</t>
  </si>
  <si>
    <t>12.94 €</t>
  </si>
  <si>
    <t>US3695501086</t>
  </si>
  <si>
    <t>GD</t>
  </si>
  <si>
    <t>General Dynamics</t>
  </si>
  <si>
    <t>276.23 EUR</t>
  </si>
  <si>
    <t>76.517 Mrd. €</t>
  </si>
  <si>
    <t>4.96 €</t>
  </si>
  <si>
    <t>US3719011096</t>
  </si>
  <si>
    <t>GNTX</t>
  </si>
  <si>
    <t>Gentex</t>
  </si>
  <si>
    <t>32.25 EUR</t>
  </si>
  <si>
    <t>7.367 Mrd. €</t>
  </si>
  <si>
    <t>0.44 €</t>
  </si>
  <si>
    <t>US3724601055</t>
  </si>
  <si>
    <t>GPC</t>
  </si>
  <si>
    <t>Genuine Parts</t>
  </si>
  <si>
    <t>132.82 EUR</t>
  </si>
  <si>
    <t>18.609 Mrd. €</t>
  </si>
  <si>
    <t>GB0002074580</t>
  </si>
  <si>
    <t>GNS</t>
  </si>
  <si>
    <t>Genus</t>
  </si>
  <si>
    <t>21.11 EUR</t>
  </si>
  <si>
    <t>1.398 Mrd. €</t>
  </si>
  <si>
    <t>0.37 €</t>
  </si>
  <si>
    <t>CA9611485090</t>
  </si>
  <si>
    <t>WN</t>
  </si>
  <si>
    <t>George Weston</t>
  </si>
  <si>
    <t>130.80 EUR</t>
  </si>
  <si>
    <t>17.645 Mrd. €</t>
  </si>
  <si>
    <t>2.00 €</t>
  </si>
  <si>
    <t>DE000A0LD6E6</t>
  </si>
  <si>
    <t>GXI</t>
  </si>
  <si>
    <t>Gerresheimer</t>
  </si>
  <si>
    <t>105.00 EUR</t>
  </si>
  <si>
    <t>3.627 Mrd. €</t>
  </si>
  <si>
    <t>CA3759161035</t>
  </si>
  <si>
    <t>GIL</t>
  </si>
  <si>
    <t>Gildan Activewear</t>
  </si>
  <si>
    <t>35.22 EUR</t>
  </si>
  <si>
    <t>5.952 Mrd. €</t>
  </si>
  <si>
    <t>US37637Q1058</t>
  </si>
  <si>
    <t>GBCI</t>
  </si>
  <si>
    <t>Glacier Bancorp</t>
  </si>
  <si>
    <t>34.45 EUR</t>
  </si>
  <si>
    <t>3.877 Mrd. €</t>
  </si>
  <si>
    <t>IE0000669501</t>
  </si>
  <si>
    <t>GL9</t>
  </si>
  <si>
    <t>Glanbia</t>
  </si>
  <si>
    <t>18.81 EUR</t>
  </si>
  <si>
    <t>4.986 Mrd. €</t>
  </si>
  <si>
    <t>0.35 €</t>
  </si>
  <si>
    <t>US37959E1029</t>
  </si>
  <si>
    <t>GL</t>
  </si>
  <si>
    <t>Globe Life</t>
  </si>
  <si>
    <t>76.34 EUR</t>
  </si>
  <si>
    <t>7.260 Mrd. €</t>
  </si>
  <si>
    <t>0.85 €</t>
  </si>
  <si>
    <t>CA3803551074</t>
  </si>
  <si>
    <t>GSY</t>
  </si>
  <si>
    <t>goeasy</t>
  </si>
  <si>
    <t>123.30 EUR</t>
  </si>
  <si>
    <t>2.136 Mrd. €</t>
  </si>
  <si>
    <t>US3841091040</t>
  </si>
  <si>
    <t>GGG</t>
  </si>
  <si>
    <t>Graco</t>
  </si>
  <si>
    <t>74.41 EUR</t>
  </si>
  <si>
    <t>12.832 Mrd. €</t>
  </si>
  <si>
    <t>IE00B00MZ448</t>
  </si>
  <si>
    <t>GFTU</t>
  </si>
  <si>
    <t>Grafton Group</t>
  </si>
  <si>
    <t>11.63 EUR</t>
  </si>
  <si>
    <t>2.433 Mrd. €</t>
  </si>
  <si>
    <t>CA39138C1068</t>
  </si>
  <si>
    <t>GWO</t>
  </si>
  <si>
    <t>Great-West Lifeco</t>
  </si>
  <si>
    <t>[9],[7],[6]</t>
  </si>
  <si>
    <t>27.61 EUR</t>
  </si>
  <si>
    <t>25.839 Mrd. €</t>
  </si>
  <si>
    <t>GB00B63QSB39</t>
  </si>
  <si>
    <t>GRG</t>
  </si>
  <si>
    <t>Greggs</t>
  </si>
  <si>
    <t>34.44 EUR</t>
  </si>
  <si>
    <t>3.523 Mrd. €</t>
  </si>
  <si>
    <t>1.19 €</t>
  </si>
  <si>
    <t>PLKETY000011</t>
  </si>
  <si>
    <t>KTY</t>
  </si>
  <si>
    <t>Grupa Kety</t>
  </si>
  <si>
    <t>[9],[9],[7]</t>
  </si>
  <si>
    <t>202.37 EUR</t>
  </si>
  <si>
    <t>1.961 Mrd. €</t>
  </si>
  <si>
    <t>14.66 €</t>
  </si>
  <si>
    <t>US3596941068</t>
  </si>
  <si>
    <t>FUL</t>
  </si>
  <si>
    <t>H.B. Fuller</t>
  </si>
  <si>
    <t>73.38 EUR</t>
  </si>
  <si>
    <t>4.151 Mrd. €</t>
  </si>
  <si>
    <t>DE0008402215</t>
  </si>
  <si>
    <t>HNR1</t>
  </si>
  <si>
    <t>Hannover Rueck</t>
  </si>
  <si>
    <t>228.20 EUR</t>
  </si>
  <si>
    <t>27.516 Mrd. €</t>
  </si>
  <si>
    <t>7.20 €</t>
  </si>
  <si>
    <t>GB00B1VZ0M25</t>
  </si>
  <si>
    <t>HL</t>
  </si>
  <si>
    <t>Hargreaves Lansdown</t>
  </si>
  <si>
    <t>[9],[7],[7]</t>
  </si>
  <si>
    <t>12.36 EUR</t>
  </si>
  <si>
    <t>5.869 Mrd. €</t>
  </si>
  <si>
    <t>US4180561072</t>
  </si>
  <si>
    <t>HAS</t>
  </si>
  <si>
    <t>Hasbro</t>
  </si>
  <si>
    <t>55.11 EUR</t>
  </si>
  <si>
    <t>7.676 Mrd. €</t>
  </si>
  <si>
    <t>NL0000009165</t>
  </si>
  <si>
    <t>HEIA</t>
  </si>
  <si>
    <t>Heineken</t>
  </si>
  <si>
    <t>91.88 EUR</t>
  </si>
  <si>
    <t>51.952 Mrd. €</t>
  </si>
  <si>
    <t>NL0000008977</t>
  </si>
  <si>
    <t>HEIO</t>
  </si>
  <si>
    <t>Heineken Holding</t>
  </si>
  <si>
    <t>75.10 EUR</t>
  </si>
  <si>
    <t>21.253 Mrd. €</t>
  </si>
  <si>
    <t>FR0000052292</t>
  </si>
  <si>
    <t>RMS</t>
  </si>
  <si>
    <t>Hermes International</t>
  </si>
  <si>
    <t>2176.00 EUR</t>
  </si>
  <si>
    <t>228.480 Mrd. €</t>
  </si>
  <si>
    <t>25.00 €</t>
  </si>
  <si>
    <t>SE0015961909</t>
  </si>
  <si>
    <t>HXGB</t>
  </si>
  <si>
    <t>Hexagon AB</t>
  </si>
  <si>
    <t>10.09 EUR</t>
  </si>
  <si>
    <t>27.289 Mrd. €</t>
  </si>
  <si>
    <t>0.13 €</t>
  </si>
  <si>
    <t>SE0007074281</t>
  </si>
  <si>
    <t>4QT1</t>
  </si>
  <si>
    <t>HEXPOL B</t>
  </si>
  <si>
    <t>11.22 EUR</t>
  </si>
  <si>
    <t>3.866 Mrd. €</t>
  </si>
  <si>
    <t>0.53 €</t>
  </si>
  <si>
    <t>GB00B0LCW083</t>
  </si>
  <si>
    <t>HIK</t>
  </si>
  <si>
    <t>Hikma Pharmaceuticals</t>
  </si>
  <si>
    <t>22.61 EUR</t>
  </si>
  <si>
    <t>5.046 Mrd. €</t>
  </si>
  <si>
    <t>DE0006070006</t>
  </si>
  <si>
    <t>HOT</t>
  </si>
  <si>
    <t>Hochtief</t>
  </si>
  <si>
    <t>100.10 EUR</t>
  </si>
  <si>
    <t>7.529 Mrd. €</t>
  </si>
  <si>
    <t>4.40 €</t>
  </si>
  <si>
    <t>SE0011090018</t>
  </si>
  <si>
    <t>HL9C</t>
  </si>
  <si>
    <t>Holmen B</t>
  </si>
  <si>
    <t>38.47 EUR</t>
  </si>
  <si>
    <t>Papier &amp; Forstprodukte</t>
  </si>
  <si>
    <t>6.126 Mrd. €</t>
  </si>
  <si>
    <t>US4370761029</t>
  </si>
  <si>
    <t>HD</t>
  </si>
  <si>
    <t>Home Depot</t>
  </si>
  <si>
    <t>308.62 EUR</t>
  </si>
  <si>
    <t>306.147 Mrd. €</t>
  </si>
  <si>
    <t>8.00 €</t>
  </si>
  <si>
    <t>US4385161066</t>
  </si>
  <si>
    <t>HON</t>
  </si>
  <si>
    <t>Honeywell International</t>
  </si>
  <si>
    <t>186.34 EUR</t>
  </si>
  <si>
    <t>122.353 Mrd. €</t>
  </si>
  <si>
    <t>3.93 €</t>
  </si>
  <si>
    <t>US43940T1097</t>
  </si>
  <si>
    <t>HOPE</t>
  </si>
  <si>
    <t>Hope Bancorp</t>
  </si>
  <si>
    <t>9.70 EUR</t>
  </si>
  <si>
    <t>1.174 Mrd. €</t>
  </si>
  <si>
    <t>US4404521001</t>
  </si>
  <si>
    <t>HRL</t>
  </si>
  <si>
    <t>Hormel Foods</t>
  </si>
  <si>
    <t>28.55 EUR</t>
  </si>
  <si>
    <t>35.00 EUR</t>
  </si>
  <si>
    <t>15.664 Mrd. €</t>
  </si>
  <si>
    <t>1.03 €</t>
  </si>
  <si>
    <t>03 zu teuer // Limit 35 (aktuell 38)</t>
  </si>
  <si>
    <t>DE0006083405</t>
  </si>
  <si>
    <t>HBH</t>
  </si>
  <si>
    <t>Hornbach Holding</t>
  </si>
  <si>
    <t>77.50 EUR</t>
  </si>
  <si>
    <t>1.239 Mrd. €</t>
  </si>
  <si>
    <t>GB0005576813</t>
  </si>
  <si>
    <t>HWDN</t>
  </si>
  <si>
    <t>Howden Joinery Group</t>
  </si>
  <si>
    <t>10.63 EUR</t>
  </si>
  <si>
    <t>5.838 Mrd. €</t>
  </si>
  <si>
    <t>0.25 €</t>
  </si>
  <si>
    <t>US40434L1052</t>
  </si>
  <si>
    <t>HPQ</t>
  </si>
  <si>
    <t>HP</t>
  </si>
  <si>
    <t>33.63 EUR</t>
  </si>
  <si>
    <t>Hardwarekomponenten</t>
  </si>
  <si>
    <t>33.298 Mrd. €</t>
  </si>
  <si>
    <t>US4435106079</t>
  </si>
  <si>
    <t>HUBB</t>
  </si>
  <si>
    <t>Hubbell</t>
  </si>
  <si>
    <t>358.36 EUR</t>
  </si>
  <si>
    <t>19.351 Mrd. €</t>
  </si>
  <si>
    <t>FI0009000459</t>
  </si>
  <si>
    <t>HUH-1-V</t>
  </si>
  <si>
    <t>Huhtamäki Oyj</t>
  </si>
  <si>
    <t>37.14 EUR</t>
  </si>
  <si>
    <t>3.884 Mrd. €</t>
  </si>
  <si>
    <t>US4464131063</t>
  </si>
  <si>
    <t>HII</t>
  </si>
  <si>
    <t>Huntington Ingalls Industries</t>
  </si>
  <si>
    <t>232.98 EUR</t>
  </si>
  <si>
    <t>9.203 Mrd. €</t>
  </si>
  <si>
    <t>4.74 €</t>
  </si>
  <si>
    <t>CA45075E1043</t>
  </si>
  <si>
    <t>IAG</t>
  </si>
  <si>
    <t>iA Financial</t>
  </si>
  <si>
    <t>59.94 EUR</t>
  </si>
  <si>
    <t>5.994 Mrd. €</t>
  </si>
  <si>
    <t>US4511071064</t>
  </si>
  <si>
    <t>IDA</t>
  </si>
  <si>
    <t>IDACORP</t>
  </si>
  <si>
    <t>87.97 EUR</t>
  </si>
  <si>
    <t>4.468 Mrd. €</t>
  </si>
  <si>
    <t>3.02 €</t>
  </si>
  <si>
    <t>US45167R1041</t>
  </si>
  <si>
    <t>IEX</t>
  </si>
  <si>
    <t>IDEX</t>
  </si>
  <si>
    <t>192.26 EUR</t>
  </si>
  <si>
    <t>14.592 Mrd. €</t>
  </si>
  <si>
    <t>2.41 €</t>
  </si>
  <si>
    <t>US4523081093</t>
  </si>
  <si>
    <t>ITW</t>
  </si>
  <si>
    <t>Illinois Tool Works</t>
  </si>
  <si>
    <t>242.89 USD</t>
  </si>
  <si>
    <t>175.00 USD</t>
  </si>
  <si>
    <t>67.116 Mrd. €</t>
  </si>
  <si>
    <t>5.16 €</t>
  </si>
  <si>
    <t>08.2020 (170€): Deutliche Überbwertung, Nachkauf (KK) auf 130€ eingestellt. Sollte ITW noch weiter steigen, Teilverkauf VK 190€</t>
  </si>
  <si>
    <t>US4538361084</t>
  </si>
  <si>
    <t>INDB</t>
  </si>
  <si>
    <t>Independent Bank Massachusetts</t>
  </si>
  <si>
    <t>46.80 EUR</t>
  </si>
  <si>
    <t>1.992 Mrd. €</t>
  </si>
  <si>
    <t>2.05 €</t>
  </si>
  <si>
    <t>SE0001515552</t>
  </si>
  <si>
    <t>I1M</t>
  </si>
  <si>
    <t>Indutrade AB</t>
  </si>
  <si>
    <t>23.68 EUR</t>
  </si>
  <si>
    <t>8.626 Mrd. €</t>
  </si>
  <si>
    <t>US4571871023</t>
  </si>
  <si>
    <t>INGR</t>
  </si>
  <si>
    <t>Ingredion</t>
  </si>
  <si>
    <t>108.35 EUR</t>
  </si>
  <si>
    <t>7.238 Mrd. €</t>
  </si>
  <si>
    <t>US45768S1050</t>
  </si>
  <si>
    <t>IOSP</t>
  </si>
  <si>
    <t>Innospec</t>
  </si>
  <si>
    <t>120.53 EUR</t>
  </si>
  <si>
    <t>3.022 Mrd. €</t>
  </si>
  <si>
    <t>1.36 €</t>
  </si>
  <si>
    <t>US45778Q1076</t>
  </si>
  <si>
    <t>NSP</t>
  </si>
  <si>
    <t>Insperity</t>
  </si>
  <si>
    <t>87.28 EUR</t>
  </si>
  <si>
    <t>3.317 Mrd. €</t>
  </si>
  <si>
    <t>2.13 €</t>
  </si>
  <si>
    <t>CA45823T1066</t>
  </si>
  <si>
    <t>IFC</t>
  </si>
  <si>
    <t>Intact Financial</t>
  </si>
  <si>
    <t>154.04 EUR</t>
  </si>
  <si>
    <t>27.465 Mrd. €</t>
  </si>
  <si>
    <t>3.12 €</t>
  </si>
  <si>
    <t>US4583341098</t>
  </si>
  <si>
    <t>IPAR</t>
  </si>
  <si>
    <t>Inter Parfums</t>
  </si>
  <si>
    <t>110.38 EUR</t>
  </si>
  <si>
    <t>3.562 Mrd. €</t>
  </si>
  <si>
    <t>2.53 €</t>
  </si>
  <si>
    <t>US45866F1049</t>
  </si>
  <si>
    <t>ICE</t>
  </si>
  <si>
    <t>Intercontinental Exchange</t>
  </si>
  <si>
    <t>133.96 USD</t>
  </si>
  <si>
    <t>110.00 USD</t>
  </si>
  <si>
    <t>70.948 Mrd. €</t>
  </si>
  <si>
    <t>1.60 €</t>
  </si>
  <si>
    <t>2021_02 (91€): KK auf 83€ (101$) gesetzt. KK war 81€ (98$)</t>
  </si>
  <si>
    <t>GB00BHJYC057</t>
  </si>
  <si>
    <t>IHG</t>
  </si>
  <si>
    <t>InterContinental Hotels Group</t>
  </si>
  <si>
    <t>92.54 EUR</t>
  </si>
  <si>
    <t>15.238 Mrd. €</t>
  </si>
  <si>
    <t>GB00BYT1DJ19</t>
  </si>
  <si>
    <t>ICP</t>
  </si>
  <si>
    <t>Intermediate Capital Group</t>
  </si>
  <si>
    <t>24.88 EUR</t>
  </si>
  <si>
    <t>7.266 Mrd. €</t>
  </si>
  <si>
    <t>US4595061015</t>
  </si>
  <si>
    <t>IFF</t>
  </si>
  <si>
    <t>International Flavors &amp; Fragrances</t>
  </si>
  <si>
    <t>88.63 EUR</t>
  </si>
  <si>
    <t>22.689 Mrd. €</t>
  </si>
  <si>
    <t>2.23 €</t>
  </si>
  <si>
    <t>US4606901001</t>
  </si>
  <si>
    <t>IPG</t>
  </si>
  <si>
    <t>Interpublic Group</t>
  </si>
  <si>
    <t>28.91 EUR</t>
  </si>
  <si>
    <t>11.002 Mrd. €</t>
  </si>
  <si>
    <t>1.18 €</t>
  </si>
  <si>
    <t>CA46071W2058</t>
  </si>
  <si>
    <t>IIP.UN</t>
  </si>
  <si>
    <t>InterRent REIT</t>
  </si>
  <si>
    <t>8.08 EUR</t>
  </si>
  <si>
    <t>1.189 Mrd. €</t>
  </si>
  <si>
    <t>CH0006372897</t>
  </si>
  <si>
    <t>INRN</t>
  </si>
  <si>
    <t>Interroll Holding</t>
  </si>
  <si>
    <t>2821.35 EUR</t>
  </si>
  <si>
    <t>2.314 Mrd. €</t>
  </si>
  <si>
    <t>32.59 €</t>
  </si>
  <si>
    <t>GB0031638363</t>
  </si>
  <si>
    <t>ITRK</t>
  </si>
  <si>
    <t>Intertek Group</t>
  </si>
  <si>
    <t>55.95 EUR</t>
  </si>
  <si>
    <t>9.079 Mrd. €</t>
  </si>
  <si>
    <t>SE0010100958</t>
  </si>
  <si>
    <t>18LB</t>
  </si>
  <si>
    <t>Investment AB Latour</t>
  </si>
  <si>
    <t>25.56 EUR</t>
  </si>
  <si>
    <t>16.390 Mrd. €</t>
  </si>
  <si>
    <t>0.36 €</t>
  </si>
  <si>
    <t>FR0000073298</t>
  </si>
  <si>
    <t>IPS</t>
  </si>
  <si>
    <t>Ipsos</t>
  </si>
  <si>
    <t>66.85 EUR</t>
  </si>
  <si>
    <t>2.969 Mrd. €</t>
  </si>
  <si>
    <t>1.35 €</t>
  </si>
  <si>
    <t>US46284V1017</t>
  </si>
  <si>
    <t>IRM</t>
  </si>
  <si>
    <t>Iron Mountain</t>
  </si>
  <si>
    <t>74.35 EUR</t>
  </si>
  <si>
    <t>21.951 Mrd. €</t>
  </si>
  <si>
    <t>US4456581077</t>
  </si>
  <si>
    <t>JBHT</t>
  </si>
  <si>
    <t>J.B. Hunt Transport</t>
  </si>
  <si>
    <t>148.13 EUR</t>
  </si>
  <si>
    <t>15.422 Mrd. €</t>
  </si>
  <si>
    <t>1.57 €</t>
  </si>
  <si>
    <t>US8326964058</t>
  </si>
  <si>
    <t>SJM</t>
  </si>
  <si>
    <t>J.M. Smucker</t>
  </si>
  <si>
    <t>102.88 EUR</t>
  </si>
  <si>
    <t>10.894 Mrd. €</t>
  </si>
  <si>
    <t>3.91 €</t>
  </si>
  <si>
    <t>US4262811015</t>
  </si>
  <si>
    <t>JKHY</t>
  </si>
  <si>
    <t>Jack Henry &amp; Associates</t>
  </si>
  <si>
    <t>151.75 EUR</t>
  </si>
  <si>
    <t>11.082 Mrd. €</t>
  </si>
  <si>
    <t>1.97 €</t>
  </si>
  <si>
    <t>US4663671091</t>
  </si>
  <si>
    <t>JACK</t>
  </si>
  <si>
    <t>Jack in the Box</t>
  </si>
  <si>
    <t>51.01 EUR</t>
  </si>
  <si>
    <t>1.010 Mrd. €</t>
  </si>
  <si>
    <t>PTJMT0AE0001</t>
  </si>
  <si>
    <t>JMT</t>
  </si>
  <si>
    <t>Jeronimo Martins SGPS</t>
  </si>
  <si>
    <t>20.58 EUR</t>
  </si>
  <si>
    <t>12.933 Mrd. €</t>
  </si>
  <si>
    <t>US8004221078</t>
  </si>
  <si>
    <t>JBSS</t>
  </si>
  <si>
    <t>John B. Sanfilippo &amp; Son</t>
  </si>
  <si>
    <t>92.91 EUR</t>
  </si>
  <si>
    <t>1.087 Mrd. €</t>
  </si>
  <si>
    <t>2.76 €</t>
  </si>
  <si>
    <t>US2441991054</t>
  </si>
  <si>
    <t>DE</t>
  </si>
  <si>
    <t>John Deere</t>
  </si>
  <si>
    <t>345.34 EUR</t>
  </si>
  <si>
    <t>120.00 EUR</t>
  </si>
  <si>
    <t>95.969 Mrd. €</t>
  </si>
  <si>
    <t>5.11 €</t>
  </si>
  <si>
    <t>US4781601046</t>
  </si>
  <si>
    <t>JNJ</t>
  </si>
  <si>
    <t>Johnson &amp; Johnson</t>
  </si>
  <si>
    <t>146.73 USD</t>
  </si>
  <si>
    <t>144.00 USD</t>
  </si>
  <si>
    <t>328.440 Mrd. €</t>
  </si>
  <si>
    <t>4.43 €</t>
  </si>
  <si>
    <t>09.2020 (122€): fair bewertet (6,2% =&gt; 16,3% )</t>
  </si>
  <si>
    <t>US46625H1005</t>
  </si>
  <si>
    <t>JPM</t>
  </si>
  <si>
    <t>JPMorgan Chase &amp; Co.</t>
  </si>
  <si>
    <t>186.72 EUR</t>
  </si>
  <si>
    <t>543.882 Mrd. €</t>
  </si>
  <si>
    <t>3.92 €</t>
  </si>
  <si>
    <t>GRS282183003</t>
  </si>
  <si>
    <t>BELA</t>
  </si>
  <si>
    <t>Jumbo</t>
  </si>
  <si>
    <t>26.40 EUR</t>
  </si>
  <si>
    <t>Griechenland</t>
  </si>
  <si>
    <t>3.592 Mrd. €</t>
  </si>
  <si>
    <t>DE0006219934</t>
  </si>
  <si>
    <t>JUN3</t>
  </si>
  <si>
    <t>Jungheinrich Vzg</t>
  </si>
  <si>
    <t>35.84 EUR</t>
  </si>
  <si>
    <t>3.656 Mrd. €</t>
  </si>
  <si>
    <t>US48203R1041</t>
  </si>
  <si>
    <t>JNPR</t>
  </si>
  <si>
    <t>Juniper Networks</t>
  </si>
  <si>
    <t>32.86 EUR</t>
  </si>
  <si>
    <t>10.601 Mrd. €</t>
  </si>
  <si>
    <t>CH0100837282</t>
  </si>
  <si>
    <t>KARN</t>
  </si>
  <si>
    <t>Kardex Holding</t>
  </si>
  <si>
    <t>253.62 EUR</t>
  </si>
  <si>
    <t>1.955 Mrd. €</t>
  </si>
  <si>
    <t>5.09 €</t>
  </si>
  <si>
    <t>FR0000121485</t>
  </si>
  <si>
    <t>KER</t>
  </si>
  <si>
    <t>Kering</t>
  </si>
  <si>
    <t>317.20 EUR</t>
  </si>
  <si>
    <t>38.844 Mrd. €</t>
  </si>
  <si>
    <t>14.00 €</t>
  </si>
  <si>
    <t>IE0004906560</t>
  </si>
  <si>
    <t>KYGA</t>
  </si>
  <si>
    <t>Kerry Group</t>
  </si>
  <si>
    <t>77.55 EUR</t>
  </si>
  <si>
    <t>13.773 Mrd. €</t>
  </si>
  <si>
    <t>FI0009000202</t>
  </si>
  <si>
    <t>KESKOB</t>
  </si>
  <si>
    <t>Kesko Oyj B</t>
  </si>
  <si>
    <t>16.72 EUR</t>
  </si>
  <si>
    <t>6.651 Mrd. €</t>
  </si>
  <si>
    <t>US4937321010</t>
  </si>
  <si>
    <t>KFRC</t>
  </si>
  <si>
    <t>Kforce</t>
  </si>
  <si>
    <t>56.96 EUR</t>
  </si>
  <si>
    <t>1.078 Mrd. €</t>
  </si>
  <si>
    <t>SE0007871645</t>
  </si>
  <si>
    <t>KIND SDB</t>
  </si>
  <si>
    <t>Kindred Group</t>
  </si>
  <si>
    <t>10.89 EUR</t>
  </si>
  <si>
    <t>Malta</t>
  </si>
  <si>
    <t>2.360 Mrd. €</t>
  </si>
  <si>
    <t>US4990491049</t>
  </si>
  <si>
    <t>KNX</t>
  </si>
  <si>
    <t>Knight-Swift Transportation Holdings</t>
  </si>
  <si>
    <t>44.46 EUR</t>
  </si>
  <si>
    <t>7.207 Mrd. €</t>
  </si>
  <si>
    <t>FI0009013403</t>
  </si>
  <si>
    <t>KC4</t>
  </si>
  <si>
    <t>KONE Corporation</t>
  </si>
  <si>
    <t>46.79 EUR</t>
  </si>
  <si>
    <t>24.215 Mrd. €</t>
  </si>
  <si>
    <t>NL0011794037</t>
  </si>
  <si>
    <t>AD</t>
  </si>
  <si>
    <t>Koninklijke Ahold Delhaize</t>
  </si>
  <si>
    <t>[8],[6],[7]</t>
  </si>
  <si>
    <t>28.54 EUR</t>
  </si>
  <si>
    <t>26.970 Mrd. €</t>
  </si>
  <si>
    <t>US5006432000</t>
  </si>
  <si>
    <t>KFY</t>
  </si>
  <si>
    <t>Korn Ferry</t>
  </si>
  <si>
    <t>3.120 Mrd. €</t>
  </si>
  <si>
    <t>US5010441013</t>
  </si>
  <si>
    <t>KR</t>
  </si>
  <si>
    <t>Kroger</t>
  </si>
  <si>
    <t>48.26 EUR</t>
  </si>
  <si>
    <t>34.994 Mrd. €</t>
  </si>
  <si>
    <t>CH0025238863</t>
  </si>
  <si>
    <t>KNIN</t>
  </si>
  <si>
    <t>Kuehne+Nagel</t>
  </si>
  <si>
    <t>260.24 EUR</t>
  </si>
  <si>
    <t>Seetransport</t>
  </si>
  <si>
    <t>30.890 Mrd. €</t>
  </si>
  <si>
    <t>10.19 €</t>
  </si>
  <si>
    <t>FR0000120321</t>
  </si>
  <si>
    <t>OR</t>
  </si>
  <si>
    <t>L'Oreal</t>
  </si>
  <si>
    <t>452.10 EUR</t>
  </si>
  <si>
    <t>242.723 Mrd. €</t>
  </si>
  <si>
    <t>6.60 €</t>
  </si>
  <si>
    <t>US5024311095</t>
  </si>
  <si>
    <t>LHX</t>
  </si>
  <si>
    <t>L3Harris Technologies</t>
  </si>
  <si>
    <t>207.18 EUR</t>
  </si>
  <si>
    <t>39.530 Mrd. €</t>
  </si>
  <si>
    <t>4.24 €</t>
  </si>
  <si>
    <t>US5053361078</t>
  </si>
  <si>
    <t>LZB</t>
  </si>
  <si>
    <t>La-Z-Boy</t>
  </si>
  <si>
    <t>34.57 EUR</t>
  </si>
  <si>
    <t>1.494 Mrd. €</t>
  </si>
  <si>
    <t>US5116561003</t>
  </si>
  <si>
    <t>LKFN</t>
  </si>
  <si>
    <t>Lakeland Financial</t>
  </si>
  <si>
    <t>57.16 EUR</t>
  </si>
  <si>
    <t>1.472 Mrd. €</t>
  </si>
  <si>
    <t>US5128161099</t>
  </si>
  <si>
    <t>LAMR</t>
  </si>
  <si>
    <t>Lamar Advertising Company Class A</t>
  </si>
  <si>
    <t>108.84 EUR</t>
  </si>
  <si>
    <t>11.150 Mrd. €</t>
  </si>
  <si>
    <t>4.70 €</t>
  </si>
  <si>
    <t>US5138471033</t>
  </si>
  <si>
    <t>LANC</t>
  </si>
  <si>
    <t>Lancaster Colony</t>
  </si>
  <si>
    <t>170.94 EUR</t>
  </si>
  <si>
    <t>4.692 Mrd. €</t>
  </si>
  <si>
    <t>3.27 €</t>
  </si>
  <si>
    <t>US5150981018</t>
  </si>
  <si>
    <t>LSTR</t>
  </si>
  <si>
    <t>Landstar System</t>
  </si>
  <si>
    <t>167.66 EUR</t>
  </si>
  <si>
    <t>3.06 €</t>
  </si>
  <si>
    <t>FR0013204336</t>
  </si>
  <si>
    <t>LOUP</t>
  </si>
  <si>
    <t>LDC</t>
  </si>
  <si>
    <t>157.50 EUR</t>
  </si>
  <si>
    <t>2.756 Mrd. €</t>
  </si>
  <si>
    <t>2.70 €</t>
  </si>
  <si>
    <t>FR0000065484</t>
  </si>
  <si>
    <t>LSS</t>
  </si>
  <si>
    <t>Lectra</t>
  </si>
  <si>
    <t>31.15 EUR</t>
  </si>
  <si>
    <t>1.188 Mrd. €</t>
  </si>
  <si>
    <t>GB0005603997</t>
  </si>
  <si>
    <t>LGEN</t>
  </si>
  <si>
    <t>Legal &amp; General Group</t>
  </si>
  <si>
    <t>2.93 EUR</t>
  </si>
  <si>
    <t>20.163 Mrd. €</t>
  </si>
  <si>
    <t>0.23 €</t>
  </si>
  <si>
    <t>FR0010307819</t>
  </si>
  <si>
    <t>LR</t>
  </si>
  <si>
    <t>Legrand</t>
  </si>
  <si>
    <t>99.10 EUR</t>
  </si>
  <si>
    <t>26.445 Mrd. €</t>
  </si>
  <si>
    <t>2.09 €</t>
  </si>
  <si>
    <t>US5260571048</t>
  </si>
  <si>
    <t>LEN</t>
  </si>
  <si>
    <t>Lennar A</t>
  </si>
  <si>
    <t>[6],[8],[9]</t>
  </si>
  <si>
    <t>147.76 EUR</t>
  </si>
  <si>
    <t>40.922 Mrd. €</t>
  </si>
  <si>
    <t>1.61 €</t>
  </si>
  <si>
    <t>US5260573028</t>
  </si>
  <si>
    <t>LEN.B</t>
  </si>
  <si>
    <t>Lennar B</t>
  </si>
  <si>
    <t>134.78 EUR</t>
  </si>
  <si>
    <t>37.326 Mrd. €</t>
  </si>
  <si>
    <t>NO0003096208</t>
  </si>
  <si>
    <t>LSG</t>
  </si>
  <si>
    <t>Leroy Seafood Group</t>
  </si>
  <si>
    <t>4.04 EUR</t>
  </si>
  <si>
    <t>2.407 Mrd. €</t>
  </si>
  <si>
    <t>CA53278L1076</t>
  </si>
  <si>
    <t>LNR</t>
  </si>
  <si>
    <t>Linamar</t>
  </si>
  <si>
    <t>47.97 EUR</t>
  </si>
  <si>
    <t>2.953 Mrd. €</t>
  </si>
  <si>
    <t>US5339001068</t>
  </si>
  <si>
    <t>LECO</t>
  </si>
  <si>
    <t>Lincoln Electric</t>
  </si>
  <si>
    <t>180.95 EUR</t>
  </si>
  <si>
    <t>10.430 Mrd. €</t>
  </si>
  <si>
    <t>2.55 €</t>
  </si>
  <si>
    <t>IE000S9YS762</t>
  </si>
  <si>
    <t>LIN</t>
  </si>
  <si>
    <t>Linde</t>
  </si>
  <si>
    <t>401.33 EUR</t>
  </si>
  <si>
    <t>194.880 Mrd. €</t>
  </si>
  <si>
    <t>4.91 €</t>
  </si>
  <si>
    <t>CH0010570759</t>
  </si>
  <si>
    <t>LSPN</t>
  </si>
  <si>
    <t>Lindt &amp; Spruengli</t>
  </si>
  <si>
    <t>109187.17 EUR</t>
  </si>
  <si>
    <t>25.113 Mrd. €</t>
  </si>
  <si>
    <t>1425.95 €</t>
  </si>
  <si>
    <t>CH0010570767</t>
  </si>
  <si>
    <t>US5370081045</t>
  </si>
  <si>
    <t>LFUS</t>
  </si>
  <si>
    <t>Littelfuse</t>
  </si>
  <si>
    <t>236.21 EUR</t>
  </si>
  <si>
    <t>5.933 Mrd. €</t>
  </si>
  <si>
    <t>CA5394811015</t>
  </si>
  <si>
    <t>L</t>
  </si>
  <si>
    <t>Loblaw Companies</t>
  </si>
  <si>
    <t>106.93 EUR</t>
  </si>
  <si>
    <t>33.352 Mrd. €</t>
  </si>
  <si>
    <t>US5398301094</t>
  </si>
  <si>
    <t>LMT</t>
  </si>
  <si>
    <t>Lockheed Martin</t>
  </si>
  <si>
    <t>[Comdirect],[ING],[Trade Republic],[Scalable Capital],[finanzen.net zero]</t>
  </si>
  <si>
    <t>432.57 EUR</t>
  </si>
  <si>
    <t>104.510 Mrd. €</t>
  </si>
  <si>
    <t>11.47 €</t>
  </si>
  <si>
    <t>CH0025751329</t>
  </si>
  <si>
    <t>LOGN</t>
  </si>
  <si>
    <t>Logitech</t>
  </si>
  <si>
    <t>91.06 EUR</t>
  </si>
  <si>
    <t>14.223 Mrd. €</t>
  </si>
  <si>
    <t>GB00B0SWJX34</t>
  </si>
  <si>
    <t>LSEG</t>
  </si>
  <si>
    <t>London Stock Exchange</t>
  </si>
  <si>
    <t>107.33 EUR</t>
  </si>
  <si>
    <t>66.325 Mrd. €</t>
  </si>
  <si>
    <t>SE0014504817</t>
  </si>
  <si>
    <t>LOOMIS</t>
  </si>
  <si>
    <t>Loomis</t>
  </si>
  <si>
    <t>25.53 EUR</t>
  </si>
  <si>
    <t>Kommerzielle Dienste</t>
  </si>
  <si>
    <t>1.826 Mrd. €</t>
  </si>
  <si>
    <t>US5486611073</t>
  </si>
  <si>
    <t>LOW</t>
  </si>
  <si>
    <t>Lowe's Companies</t>
  </si>
  <si>
    <t>203.92 EUR</t>
  </si>
  <si>
    <t>116.640 Mrd. €</t>
  </si>
  <si>
    <t>4.05 €</t>
  </si>
  <si>
    <t>PLLPP0000011</t>
  </si>
  <si>
    <t>LPP</t>
  </si>
  <si>
    <t>4066.13 EUR</t>
  </si>
  <si>
    <t>7.563 Mrd. €</t>
  </si>
  <si>
    <t>66.83 €</t>
  </si>
  <si>
    <t>FR0000121014</t>
  </si>
  <si>
    <t>MC</t>
  </si>
  <si>
    <t>LVMH Moet Hennessy L.V.</t>
  </si>
  <si>
    <t>734.90 EUR</t>
  </si>
  <si>
    <t>367.222 Mrd. €</t>
  </si>
  <si>
    <t>US55261F1049</t>
  </si>
  <si>
    <t>MTB</t>
  </si>
  <si>
    <t>M&amp;T Bank</t>
  </si>
  <si>
    <t>139.80 EUR</t>
  </si>
  <si>
    <t>23.358 Mrd. €</t>
  </si>
  <si>
    <t>4.84 €</t>
  </si>
  <si>
    <t>CA5592224011</t>
  </si>
  <si>
    <t>MG</t>
  </si>
  <si>
    <t>Magna International</t>
  </si>
  <si>
    <t>41.65 EUR</t>
  </si>
  <si>
    <t>11.958 Mrd. €</t>
  </si>
  <si>
    <t>US56035L1044</t>
  </si>
  <si>
    <t>MAIN</t>
  </si>
  <si>
    <t>Main Street Capital</t>
  </si>
  <si>
    <t>45.15 EUR</t>
  </si>
  <si>
    <t>3.844 Mrd. €</t>
  </si>
  <si>
    <t>US56418H1005</t>
  </si>
  <si>
    <t>MAN</t>
  </si>
  <si>
    <t>ManpowerGroup</t>
  </si>
  <si>
    <t>68.76 EUR</t>
  </si>
  <si>
    <t>3.362 Mrd. €</t>
  </si>
  <si>
    <t>2.77 €</t>
  </si>
  <si>
    <t>CA56501R1064</t>
  </si>
  <si>
    <t>MFC</t>
  </si>
  <si>
    <t>Manulife Financial Corporation</t>
  </si>
  <si>
    <t>23.91 EUR</t>
  </si>
  <si>
    <t>43.282 Mrd. €</t>
  </si>
  <si>
    <t>US56585A1025</t>
  </si>
  <si>
    <t>MPC</t>
  </si>
  <si>
    <t>Marathon Petroleum</t>
  </si>
  <si>
    <t>162.74 EUR</t>
  </si>
  <si>
    <t>58.913 Mrd. €</t>
  </si>
  <si>
    <t>2.98 €</t>
  </si>
  <si>
    <t>US57060D1081</t>
  </si>
  <si>
    <t>MKTX</t>
  </si>
  <si>
    <t>MarketAxess</t>
  </si>
  <si>
    <t>183.31 EUR</t>
  </si>
  <si>
    <t>6.927 Mrd. €</t>
  </si>
  <si>
    <t>2.69 €</t>
  </si>
  <si>
    <t>US57164Y1073</t>
  </si>
  <si>
    <t>VAC</t>
  </si>
  <si>
    <t>Marriott Vacations Worldwide</t>
  </si>
  <si>
    <t>83.18 EUR</t>
  </si>
  <si>
    <t>3.510 Mrd. €</t>
  </si>
  <si>
    <t>US5717481023</t>
  </si>
  <si>
    <t>MMC</t>
  </si>
  <si>
    <t>Marsh &amp; McLennan</t>
  </si>
  <si>
    <t>191.28 EUR</t>
  </si>
  <si>
    <t>95.067 Mrd. €</t>
  </si>
  <si>
    <t>US5730751089</t>
  </si>
  <si>
    <t>MRTN</t>
  </si>
  <si>
    <t>Marten Transport</t>
  </si>
  <si>
    <t>[4],[6],[2]</t>
  </si>
  <si>
    <t>16.31 EUR</t>
  </si>
  <si>
    <t>1.328 Mrd. €</t>
  </si>
  <si>
    <t>US5745991068</t>
  </si>
  <si>
    <t>MAS</t>
  </si>
  <si>
    <t>Masco</t>
  </si>
  <si>
    <t>64.43 EUR</t>
  </si>
  <si>
    <t>14.304 Mrd. €</t>
  </si>
  <si>
    <t>US5779331041</t>
  </si>
  <si>
    <t>MMS</t>
  </si>
  <si>
    <t>Maximus</t>
  </si>
  <si>
    <t>79.34 EUR</t>
  </si>
  <si>
    <t>4.889 Mrd. €</t>
  </si>
  <si>
    <t>US5797802064</t>
  </si>
  <si>
    <t>MKC</t>
  </si>
  <si>
    <t>McCormick &amp; Company</t>
  </si>
  <si>
    <t>66.67 EUR</t>
  </si>
  <si>
    <t>65.00 EUR</t>
  </si>
  <si>
    <t>17.977 Mrd. €</t>
  </si>
  <si>
    <t>1.49 €</t>
  </si>
  <si>
    <t>2021_01 (79€): starke Überbewertung, Kurs: 95$=79€ (+40%), fair value bereinigt 67$=56€. Daher KK 65€ (+16%)</t>
  </si>
  <si>
    <t>US5801351017</t>
  </si>
  <si>
    <t>MCD</t>
  </si>
  <si>
    <t>McDonald's</t>
  </si>
  <si>
    <t>259.00 USD</t>
  </si>
  <si>
    <t>211.00 USD</t>
  </si>
  <si>
    <t>173.174 Mrd. €</t>
  </si>
  <si>
    <t>09.2020 (183€): teuer (20,2% = &gt; 62,2%), Aussage 03 bei Kurs 167€: bei 190€ würde ich verkaufen. Jetzt nah an VK herangekommen.</t>
  </si>
  <si>
    <t>US5805891091</t>
  </si>
  <si>
    <t>MGRC</t>
  </si>
  <si>
    <t>McGrath Rentcorp</t>
  </si>
  <si>
    <t>100.42 EUR</t>
  </si>
  <si>
    <t>2.466 Mrd. €</t>
  </si>
  <si>
    <t>IE00BTN1Y115</t>
  </si>
  <si>
    <t>MDT</t>
  </si>
  <si>
    <t>Medtronic</t>
  </si>
  <si>
    <t>74.98 EUR</t>
  </si>
  <si>
    <t>99.381 Mrd. €</t>
  </si>
  <si>
    <t>BE0165385973</t>
  </si>
  <si>
    <t>MELE</t>
  </si>
  <si>
    <t>Melexis</t>
  </si>
  <si>
    <t>82.65 EUR</t>
  </si>
  <si>
    <t>3.339 Mrd. €</t>
  </si>
  <si>
    <t>DE0007100000</t>
  </si>
  <si>
    <t>MBG</t>
  </si>
  <si>
    <t>Mercedes-Benz Group (Daimler)</t>
  </si>
  <si>
    <t>66.40 EUR</t>
  </si>
  <si>
    <t>68.950 Mrd. €</t>
  </si>
  <si>
    <t>5.30 €</t>
  </si>
  <si>
    <t>DE0006599905</t>
  </si>
  <si>
    <t>MRK</t>
  </si>
  <si>
    <t>Merck</t>
  </si>
  <si>
    <t>166.50 EUR</t>
  </si>
  <si>
    <t>72.391 Mrd. €</t>
  </si>
  <si>
    <t>2.20 €</t>
  </si>
  <si>
    <t>US59156R1086</t>
  </si>
  <si>
    <t>MET</t>
  </si>
  <si>
    <t>MetLife</t>
  </si>
  <si>
    <t>66.69 EUR</t>
  </si>
  <si>
    <t>48.576 Mrd. €</t>
  </si>
  <si>
    <t>1.94 €</t>
  </si>
  <si>
    <t>CA59162N1096</t>
  </si>
  <si>
    <t>MRU</t>
  </si>
  <si>
    <t>Metro Inc</t>
  </si>
  <si>
    <t>49.06 EUR</t>
  </si>
  <si>
    <t>11.142 Mrd. €</t>
  </si>
  <si>
    <t>0.86 €</t>
  </si>
  <si>
    <t>FR001400AJ45</t>
  </si>
  <si>
    <t>ML</t>
  </si>
  <si>
    <t>Michelin</t>
  </si>
  <si>
    <t>37.15 EUR</t>
  </si>
  <si>
    <t>26.730 Mrd. €</t>
  </si>
  <si>
    <t>US5950171042</t>
  </si>
  <si>
    <t>MCHP</t>
  </si>
  <si>
    <t>Microchip Technology</t>
  </si>
  <si>
    <t>89.64 EUR</t>
  </si>
  <si>
    <t>48.837 Mrd. €</t>
  </si>
  <si>
    <t>US59522J1034</t>
  </si>
  <si>
    <t>MAA</t>
  </si>
  <si>
    <t>Mid-America Apartment Communities</t>
  </si>
  <si>
    <t>14.398 Mrd. €</t>
  </si>
  <si>
    <t>5.29 €</t>
  </si>
  <si>
    <t>IT0004965148</t>
  </si>
  <si>
    <t>MONC</t>
  </si>
  <si>
    <t>Moncler Group</t>
  </si>
  <si>
    <t>61.24 EUR</t>
  </si>
  <si>
    <t>16.543 Mrd. €</t>
  </si>
  <si>
    <t>US6092071058</t>
  </si>
  <si>
    <t>MDLZ</t>
  </si>
  <si>
    <t>Mondelez</t>
  </si>
  <si>
    <t>63.15 EUR</t>
  </si>
  <si>
    <t>85.568 Mrd. €</t>
  </si>
  <si>
    <t>GB00BMWC6P49</t>
  </si>
  <si>
    <t>LSE:MNDI</t>
  </si>
  <si>
    <t>Mondi</t>
  </si>
  <si>
    <t>18.29 EUR</t>
  </si>
  <si>
    <t>8.061 Mrd. €</t>
  </si>
  <si>
    <t>2.33 €</t>
  </si>
  <si>
    <t>GB00B1ZBKY84</t>
  </si>
  <si>
    <t>MONY</t>
  </si>
  <si>
    <t>Moneysupermarket.com</t>
  </si>
  <si>
    <t>2.64 EUR</t>
  </si>
  <si>
    <t>Interaktive Medien und Dienste</t>
  </si>
  <si>
    <t>1.422 Mrd. €</t>
  </si>
  <si>
    <t>0.14 €</t>
  </si>
  <si>
    <t>GB0008085614</t>
  </si>
  <si>
    <t>MGNS</t>
  </si>
  <si>
    <t>Morgan Sindall Group</t>
  </si>
  <si>
    <t>29.52 EUR</t>
  </si>
  <si>
    <t>1.387 Mrd. €</t>
  </si>
  <si>
    <t>1.34 €</t>
  </si>
  <si>
    <t>GRS426003000</t>
  </si>
  <si>
    <t>MOH</t>
  </si>
  <si>
    <t>Motor Oil</t>
  </si>
  <si>
    <t>26.06 EUR</t>
  </si>
  <si>
    <t>2.822 Mrd. €</t>
  </si>
  <si>
    <t>1.81 €</t>
  </si>
  <si>
    <t>US6200763075</t>
  </si>
  <si>
    <t>MSI</t>
  </si>
  <si>
    <t>Motorola Solutions</t>
  </si>
  <si>
    <t>336.26 EUR</t>
  </si>
  <si>
    <t>55.920 Mrd. €</t>
  </si>
  <si>
    <t>3.52 €</t>
  </si>
  <si>
    <t>US5535301064</t>
  </si>
  <si>
    <t>MSM</t>
  </si>
  <si>
    <t>MSC Industrial Direct</t>
  </si>
  <si>
    <t>79.16 EUR</t>
  </si>
  <si>
    <t>4.470 Mrd. €</t>
  </si>
  <si>
    <t>US55354G1004</t>
  </si>
  <si>
    <t>MSCI</t>
  </si>
  <si>
    <t>456.17 EUR</t>
  </si>
  <si>
    <t>36.270 Mrd. €</t>
  </si>
  <si>
    <t>5.49 €</t>
  </si>
  <si>
    <t>US6247561029</t>
  </si>
  <si>
    <t>MLI</t>
  </si>
  <si>
    <t>Mueller Industries</t>
  </si>
  <si>
    <t>54.28 EUR</t>
  </si>
  <si>
    <t>6.197 Mrd. €</t>
  </si>
  <si>
    <t>0.65 €</t>
  </si>
  <si>
    <t>US6247581084</t>
  </si>
  <si>
    <t>MWA</t>
  </si>
  <si>
    <t>Mueller Water Products</t>
  </si>
  <si>
    <t>17.10 EUR</t>
  </si>
  <si>
    <t>2.680 Mrd. €</t>
  </si>
  <si>
    <t>US6311031081</t>
  </si>
  <si>
    <t>NDAQ</t>
  </si>
  <si>
    <t>Nasdaq</t>
  </si>
  <si>
    <t>54.40 EUR</t>
  </si>
  <si>
    <t>31.491 Mrd. €</t>
  </si>
  <si>
    <t>0.83 €</t>
  </si>
  <si>
    <t>CA6330671034</t>
  </si>
  <si>
    <t>NA</t>
  </si>
  <si>
    <t>National Bank of Canada</t>
  </si>
  <si>
    <t>78.69 EUR</t>
  </si>
  <si>
    <t>26.973 Mrd. €</t>
  </si>
  <si>
    <t>FI0009013296</t>
  </si>
  <si>
    <t>NESTE</t>
  </si>
  <si>
    <t>Neste</t>
  </si>
  <si>
    <t>19.27 EUR</t>
  </si>
  <si>
    <t>14.803 Mrd. €</t>
  </si>
  <si>
    <t>US64110D1046</t>
  </si>
  <si>
    <t>NTAP</t>
  </si>
  <si>
    <t>NetApp</t>
  </si>
  <si>
    <t>111.03 EUR</t>
  </si>
  <si>
    <t>23.538 Mrd. €</t>
  </si>
  <si>
    <t>FR0004050250</t>
  </si>
  <si>
    <t>NRO</t>
  </si>
  <si>
    <t>Neurones</t>
  </si>
  <si>
    <t>47.40 EUR</t>
  </si>
  <si>
    <t>1.152 Mrd. €</t>
  </si>
  <si>
    <t>US6460251068</t>
  </si>
  <si>
    <t>NJR</t>
  </si>
  <si>
    <t>New Jersey Resources</t>
  </si>
  <si>
    <t>40.05 EUR</t>
  </si>
  <si>
    <t>3.969 Mrd. €</t>
  </si>
  <si>
    <t>SE0020356970</t>
  </si>
  <si>
    <t>NWG</t>
  </si>
  <si>
    <t>New Wave Group B</t>
  </si>
  <si>
    <t>10.29 EUR</t>
  </si>
  <si>
    <t>1.365 Mrd. €</t>
  </si>
  <si>
    <t>US6515871076</t>
  </si>
  <si>
    <t>NEU</t>
  </si>
  <si>
    <t>NewMarket</t>
  </si>
  <si>
    <t>493.06 EUR</t>
  </si>
  <si>
    <t>4.714 Mrd. €</t>
  </si>
  <si>
    <t>8.75 €</t>
  </si>
  <si>
    <t>US65336K1034</t>
  </si>
  <si>
    <t>NXST</t>
  </si>
  <si>
    <t>Nexstar Media Group</t>
  </si>
  <si>
    <t>152.68 EUR</t>
  </si>
  <si>
    <t>5.194 Mrd. €</t>
  </si>
  <si>
    <t>5.60 €</t>
  </si>
  <si>
    <t>US65339F1012</t>
  </si>
  <si>
    <t>NEE</t>
  </si>
  <si>
    <t>NextEra Energy</t>
  </si>
  <si>
    <t>73.77 EUR</t>
  </si>
  <si>
    <t>151.621 Mrd. €</t>
  </si>
  <si>
    <t>1.82 €</t>
  </si>
  <si>
    <t>SE0015988019</t>
  </si>
  <si>
    <t>NIBE B</t>
  </si>
  <si>
    <t>NIBE Industrier AB</t>
  </si>
  <si>
    <t>[Consors],[Comdirect],[Trade Republic],[finanzen.net zero]</t>
  </si>
  <si>
    <t>4.67 EUR</t>
  </si>
  <si>
    <t>9.423 Mrd. €</t>
  </si>
  <si>
    <t>0.06 €</t>
  </si>
  <si>
    <t>2021_01 (28€): EM an Stefan: Kauf rational bei 16€, Mutige steigen bei 18€ ein</t>
  </si>
  <si>
    <t>US6541061031</t>
  </si>
  <si>
    <t>NKE</t>
  </si>
  <si>
    <t>Nike</t>
  </si>
  <si>
    <t>87.59 EUR</t>
  </si>
  <si>
    <t>133.702 Mrd. €</t>
  </si>
  <si>
    <t>SE0015962477</t>
  </si>
  <si>
    <t>NOLA B</t>
  </si>
  <si>
    <t>Nolato</t>
  </si>
  <si>
    <t>5.44 EUR</t>
  </si>
  <si>
    <t>1.466 Mrd. €</t>
  </si>
  <si>
    <t>US6556631025</t>
  </si>
  <si>
    <t>NDSN</t>
  </si>
  <si>
    <t>Nordson</t>
  </si>
  <si>
    <t>216.19 EUR</t>
  </si>
  <si>
    <t>12.470 Mrd. €</t>
  </si>
  <si>
    <t>2.51 €</t>
  </si>
  <si>
    <t>US6558441084</t>
  </si>
  <si>
    <t>NSC</t>
  </si>
  <si>
    <t>Norfolk Southern</t>
  </si>
  <si>
    <t>206.87 EUR</t>
  </si>
  <si>
    <t>46.793 Mrd. €</t>
  </si>
  <si>
    <t>4.98 €</t>
  </si>
  <si>
    <t>US6658591044</t>
  </si>
  <si>
    <t>NTRS</t>
  </si>
  <si>
    <t>Northern Trust</t>
  </si>
  <si>
    <t>77.65 EUR</t>
  </si>
  <si>
    <t>15.929 Mrd. €</t>
  </si>
  <si>
    <t>US6668071029</t>
  </si>
  <si>
    <t>NOC</t>
  </si>
  <si>
    <t>Northrop Grumman</t>
  </si>
  <si>
    <t>416.04 EUR</t>
  </si>
  <si>
    <t>62.115 Mrd. €</t>
  </si>
  <si>
    <t>7.07 €</t>
  </si>
  <si>
    <t>US6680743050</t>
  </si>
  <si>
    <t>NWE</t>
  </si>
  <si>
    <t>NorthWestern Energy Group</t>
  </si>
  <si>
    <t>47.88 EUR</t>
  </si>
  <si>
    <t>2.936 Mrd. €</t>
  </si>
  <si>
    <t>2.38 €</t>
  </si>
  <si>
    <t>DK0062498333</t>
  </si>
  <si>
    <t>NVO</t>
  </si>
  <si>
    <t>Novo Nordisk</t>
  </si>
  <si>
    <t>927.51 DKK</t>
  </si>
  <si>
    <t>550.00 DKK</t>
  </si>
  <si>
    <t>555.786 Mrd. €</t>
  </si>
  <si>
    <t>1.26 €</t>
  </si>
  <si>
    <t>08.2020 (55€):  fair bewertet, K &amp; G sollen weitersteigen, damit auch der Kurs.</t>
  </si>
  <si>
    <t>DK0060336014</t>
  </si>
  <si>
    <t>NSIS</t>
  </si>
  <si>
    <t>Novonesis (Novozymes)</t>
  </si>
  <si>
    <t>54.78 EUR</t>
  </si>
  <si>
    <t>15.192 Mrd. €</t>
  </si>
  <si>
    <t>05 (aktuell 43) // Ranking 68 // kann man problemlos kaufen03 70 wegen C Spitze in 2014 (daher Ranking 70), Musterknabe zu fairem Preis, Kaufen (Limit 42) aktuell 40 // ziehe ich aktuell NovoNordisk vor</t>
  </si>
  <si>
    <t>SE0017766843</t>
  </si>
  <si>
    <t>0QTY</t>
  </si>
  <si>
    <t>OEM International</t>
  </si>
  <si>
    <t>10.94 EUR</t>
  </si>
  <si>
    <t>1.522 Mrd. €</t>
  </si>
  <si>
    <t>0.15 €</t>
  </si>
  <si>
    <t>US68235P1084</t>
  </si>
  <si>
    <t>OGS</t>
  </si>
  <si>
    <t>ONE Gas</t>
  </si>
  <si>
    <t>56.79 EUR</t>
  </si>
  <si>
    <t>3.226 Mrd. €</t>
  </si>
  <si>
    <t>US6826801036</t>
  </si>
  <si>
    <t>OKE</t>
  </si>
  <si>
    <t>Oneok</t>
  </si>
  <si>
    <t>74.64 EUR</t>
  </si>
  <si>
    <t>43.717 Mrd. €</t>
  </si>
  <si>
    <t>3.58 €</t>
  </si>
  <si>
    <t>CA6837151068</t>
  </si>
  <si>
    <t>OTEX</t>
  </si>
  <si>
    <t>Open Text Corporation</t>
  </si>
  <si>
    <t>26.94 EUR</t>
  </si>
  <si>
    <t>7.355 Mrd. €</t>
  </si>
  <si>
    <t>US68389X1054</t>
  </si>
  <si>
    <t>ORCL</t>
  </si>
  <si>
    <t>Oracle</t>
  </si>
  <si>
    <t>107.99 EUR</t>
  </si>
  <si>
    <t>304.422 Mrd. €</t>
  </si>
  <si>
    <t>1.47 €</t>
  </si>
  <si>
    <t>US6882392011</t>
  </si>
  <si>
    <t>OSK</t>
  </si>
  <si>
    <t>Oshkosh</t>
  </si>
  <si>
    <t>104.80 EUR</t>
  </si>
  <si>
    <t>6.930 Mrd. €</t>
  </si>
  <si>
    <t>US6907421019</t>
  </si>
  <si>
    <t>OC</t>
  </si>
  <si>
    <t>Owens Corning</t>
  </si>
  <si>
    <t>166.85 EUR</t>
  </si>
  <si>
    <t>14.666 Mrd. €</t>
  </si>
  <si>
    <t>2.06 €</t>
  </si>
  <si>
    <t>US6914973093</t>
  </si>
  <si>
    <t>OXM</t>
  </si>
  <si>
    <t>Oxford Industries</t>
  </si>
  <si>
    <t>102.00 EUR</t>
  </si>
  <si>
    <t>1.590 Mrd. €</t>
  </si>
  <si>
    <t>US6951561090</t>
  </si>
  <si>
    <t>PKG</t>
  </si>
  <si>
    <t>Packaging Corp of America</t>
  </si>
  <si>
    <t>[6],[7],[3]</t>
  </si>
  <si>
    <t>168.99 EUR</t>
  </si>
  <si>
    <t>15.108 Mrd. €</t>
  </si>
  <si>
    <t>DK0060252690</t>
  </si>
  <si>
    <t>PNDORA</t>
  </si>
  <si>
    <t>Pandora</t>
  </si>
  <si>
    <t>150.69 EUR</t>
  </si>
  <si>
    <t>12.389 Mrd. €</t>
  </si>
  <si>
    <t>US6988131024</t>
  </si>
  <si>
    <t>PZZA</t>
  </si>
  <si>
    <t>Papa John's International</t>
  </si>
  <si>
    <t>42.81 EUR</t>
  </si>
  <si>
    <t>1.409 Mrd. €</t>
  </si>
  <si>
    <t>US7010941042</t>
  </si>
  <si>
    <t>PH</t>
  </si>
  <si>
    <t>Parker-Hannifin</t>
  </si>
  <si>
    <t>489.79 EUR</t>
  </si>
  <si>
    <t>63.962 Mrd. €</t>
  </si>
  <si>
    <t>5.59 €</t>
  </si>
  <si>
    <t>CH0024608827</t>
  </si>
  <si>
    <t>PGHN</t>
  </si>
  <si>
    <t>Partners Group</t>
  </si>
  <si>
    <t>1228.36 EUR</t>
  </si>
  <si>
    <t>32.036 Mrd. €</t>
  </si>
  <si>
    <t>39.72 €</t>
  </si>
  <si>
    <t>US7043261079</t>
  </si>
  <si>
    <t>PAYX</t>
  </si>
  <si>
    <t>Paychex</t>
  </si>
  <si>
    <t>110.73 EUR</t>
  </si>
  <si>
    <t>40.050 Mrd. €</t>
  </si>
  <si>
    <t>US70959W1036</t>
  </si>
  <si>
    <t>PAG</t>
  </si>
  <si>
    <t>Penske Automotive Group</t>
  </si>
  <si>
    <t>140.16 EUR</t>
  </si>
  <si>
    <t>9.402 Mrd. €</t>
  </si>
  <si>
    <t>3.08 €</t>
  </si>
  <si>
    <t>US7134481081</t>
  </si>
  <si>
    <t>PEP</t>
  </si>
  <si>
    <t>PepsiCo</t>
  </si>
  <si>
    <t>159.30 EUR</t>
  </si>
  <si>
    <t>219.831 Mrd. €</t>
  </si>
  <si>
    <t>4.75 €</t>
  </si>
  <si>
    <t>FR0000120693</t>
  </si>
  <si>
    <t>RI</t>
  </si>
  <si>
    <t>Pernod Ricard</t>
  </si>
  <si>
    <t>136.95 EUR</t>
  </si>
  <si>
    <t>34.702 Mrd. €</t>
  </si>
  <si>
    <t>GB00BJ62K685</t>
  </si>
  <si>
    <t>PETS</t>
  </si>
  <si>
    <t>Pets At Home Group</t>
  </si>
  <si>
    <t>3.47 EUR</t>
  </si>
  <si>
    <t>1.674 Mrd. €</t>
  </si>
  <si>
    <t>US72346Q1040</t>
  </si>
  <si>
    <t>PNFP</t>
  </si>
  <si>
    <t>Pinnacle Financial Partners</t>
  </si>
  <si>
    <t>[6],[6],[5]</t>
  </si>
  <si>
    <t>73.27 EUR</t>
  </si>
  <si>
    <t>5.600 Mrd. €</t>
  </si>
  <si>
    <t>US6934751057</t>
  </si>
  <si>
    <t>PNC</t>
  </si>
  <si>
    <t>PNC Financial Services</t>
  </si>
  <si>
    <t>145.10 EUR</t>
  </si>
  <si>
    <t>58.039 Mrd. €</t>
  </si>
  <si>
    <t>5.71 €</t>
  </si>
  <si>
    <t>US69349H1077</t>
  </si>
  <si>
    <t>PNM</t>
  </si>
  <si>
    <t>PNM Resources</t>
  </si>
  <si>
    <t>35.33 EUR</t>
  </si>
  <si>
    <t>3.198 Mrd. €</t>
  </si>
  <si>
    <t>1.39 €</t>
  </si>
  <si>
    <t>PLPKN0000018</t>
  </si>
  <si>
    <t>PKN</t>
  </si>
  <si>
    <t>Polski Koncern Naftowy ORLEN Spolka Akcyjna</t>
  </si>
  <si>
    <t>14.91 EUR</t>
  </si>
  <si>
    <t>17.306 Mrd. €</t>
  </si>
  <si>
    <t>1.29 €</t>
  </si>
  <si>
    <t>US73278L1052</t>
  </si>
  <si>
    <t>POOL</t>
  </si>
  <si>
    <t>Pool</t>
  </si>
  <si>
    <t>335.01 EUR</t>
  </si>
  <si>
    <t>12.888 Mrd. €</t>
  </si>
  <si>
    <t>4.15 €</t>
  </si>
  <si>
    <t>US7365088472</t>
  </si>
  <si>
    <t>POR</t>
  </si>
  <si>
    <t>Portland General Electric</t>
  </si>
  <si>
    <t>[8],[5],[3]</t>
  </si>
  <si>
    <t>41.06 EUR</t>
  </si>
  <si>
    <t>4.167 Mrd. €</t>
  </si>
  <si>
    <t>1.78 €</t>
  </si>
  <si>
    <t>CA7392391016</t>
  </si>
  <si>
    <t>POW</t>
  </si>
  <si>
    <t>Power Corporation of Canada</t>
  </si>
  <si>
    <t>26.73 EUR</t>
  </si>
  <si>
    <t>17.486 Mrd. €</t>
  </si>
  <si>
    <t>US7392761034</t>
  </si>
  <si>
    <t>POWI</t>
  </si>
  <si>
    <t>Power Integrations</t>
  </si>
  <si>
    <t>70.04 EUR</t>
  </si>
  <si>
    <t>4.002 Mrd. €</t>
  </si>
  <si>
    <t>0.73 €</t>
  </si>
  <si>
    <t>US6935061076</t>
  </si>
  <si>
    <t>PPG</t>
  </si>
  <si>
    <t>PPG Industries</t>
  </si>
  <si>
    <t>121.35 EUR</t>
  </si>
  <si>
    <t>28.748 Mrd. €</t>
  </si>
  <si>
    <t>CA74061A1084</t>
  </si>
  <si>
    <t>PBH</t>
  </si>
  <si>
    <t>Premium Brands Holdings</t>
  </si>
  <si>
    <t>60.39 EUR</t>
  </si>
  <si>
    <t>2.693 Mrd. €</t>
  </si>
  <si>
    <t>2.19 €</t>
  </si>
  <si>
    <t>US74164M1080</t>
  </si>
  <si>
    <t>PRI</t>
  </si>
  <si>
    <t>Primerica</t>
  </si>
  <si>
    <t>208.16 EUR</t>
  </si>
  <si>
    <t>7.273 Mrd. €</t>
  </si>
  <si>
    <t>US74251V1026</t>
  </si>
  <si>
    <t>PFG</t>
  </si>
  <si>
    <t>Principal Financial Group</t>
  </si>
  <si>
    <t>75.59 EUR</t>
  </si>
  <si>
    <t>18.098 Mrd. €</t>
  </si>
  <si>
    <t>US74340W1036</t>
  </si>
  <si>
    <t>PLD</t>
  </si>
  <si>
    <t>Prologis</t>
  </si>
  <si>
    <t>101.92 EUR</t>
  </si>
  <si>
    <t>99.557 Mrd. €</t>
  </si>
  <si>
    <t>US7436061052</t>
  </si>
  <si>
    <t>PB</t>
  </si>
  <si>
    <t>Prosperity Bancshares</t>
  </si>
  <si>
    <t>57.41 EUR</t>
  </si>
  <si>
    <t>5.380 Mrd. €</t>
  </si>
  <si>
    <t>US7443201022</t>
  </si>
  <si>
    <t>PRU</t>
  </si>
  <si>
    <t>Prudential Financial</t>
  </si>
  <si>
    <t>110.90 EUR</t>
  </si>
  <si>
    <t>39.980 Mrd. €</t>
  </si>
  <si>
    <t>US74460D1090</t>
  </si>
  <si>
    <t>PSA</t>
  </si>
  <si>
    <t>Public Storage</t>
  </si>
  <si>
    <t>252.33 EUR</t>
  </si>
  <si>
    <t>44.499 Mrd. €</t>
  </si>
  <si>
    <t>11.06 €</t>
  </si>
  <si>
    <t>FR0000130577</t>
  </si>
  <si>
    <t>PUB</t>
  </si>
  <si>
    <t>Publicis Groupe</t>
  </si>
  <si>
    <t>102.80 EUR</t>
  </si>
  <si>
    <t>26.147 Mrd. €</t>
  </si>
  <si>
    <t>2.90 €</t>
  </si>
  <si>
    <t>GB00B0WMWD03</t>
  </si>
  <si>
    <t>QQ</t>
  </si>
  <si>
    <t>QinetiQ Group</t>
  </si>
  <si>
    <t>5.24 EUR</t>
  </si>
  <si>
    <t>3.067 Mrd. €</t>
  </si>
  <si>
    <t>0.09 €</t>
  </si>
  <si>
    <t>US7475251036</t>
  </si>
  <si>
    <t>QCOM</t>
  </si>
  <si>
    <t>Qualcomm</t>
  </si>
  <si>
    <t>[7],[7],[9]</t>
  </si>
  <si>
    <t>188.10 EUR</t>
  </si>
  <si>
    <t>212.557 Mrd. €</t>
  </si>
  <si>
    <t>2.99 €</t>
  </si>
  <si>
    <t>CA7481932084</t>
  </si>
  <si>
    <t>QBR.B</t>
  </si>
  <si>
    <t>Quebecor B</t>
  </si>
  <si>
    <t>19.42 EUR</t>
  </si>
  <si>
    <t>4.583 Mrd. €</t>
  </si>
  <si>
    <t>0.84 €</t>
  </si>
  <si>
    <t>US74834L1008</t>
  </si>
  <si>
    <t>DGX</t>
  </si>
  <si>
    <t>Quest Diagnostics</t>
  </si>
  <si>
    <t>130.82 EUR</t>
  </si>
  <si>
    <t>14.652 Mrd. €</t>
  </si>
  <si>
    <t>NL0000379121</t>
  </si>
  <si>
    <t>RAND</t>
  </si>
  <si>
    <t>Randstad</t>
  </si>
  <si>
    <t>48.40 EUR</t>
  </si>
  <si>
    <t>8.649 Mrd. €</t>
  </si>
  <si>
    <t>2.28 €</t>
  </si>
  <si>
    <t>DE0007010803</t>
  </si>
  <si>
    <t>RAA</t>
  </si>
  <si>
    <t>Rational</t>
  </si>
  <si>
    <t>787.00 EUR</t>
  </si>
  <si>
    <t>8.948 Mrd. €</t>
  </si>
  <si>
    <t>13.50 €</t>
  </si>
  <si>
    <t>US7547301090</t>
  </si>
  <si>
    <t>RJF</t>
  </si>
  <si>
    <t>Raymond James Financial</t>
  </si>
  <si>
    <t>24.174 Mrd. €</t>
  </si>
  <si>
    <t>CA74935Q1072</t>
  </si>
  <si>
    <t>RBA</t>
  </si>
  <si>
    <t>RB Global</t>
  </si>
  <si>
    <t>66.97 EUR</t>
  </si>
  <si>
    <t>12.362 Mrd. €</t>
  </si>
  <si>
    <t>IT0003828271</t>
  </si>
  <si>
    <t>REC</t>
  </si>
  <si>
    <t>Recordati</t>
  </si>
  <si>
    <t>10.122 Mrd. €</t>
  </si>
  <si>
    <t>US7593516047</t>
  </si>
  <si>
    <t>RGA</t>
  </si>
  <si>
    <t>Reinsurance Group of America</t>
  </si>
  <si>
    <t>193.33 EUR</t>
  </si>
  <si>
    <t>12.953 Mrd. €</t>
  </si>
  <si>
    <t>US7595091023</t>
  </si>
  <si>
    <t>RS</t>
  </si>
  <si>
    <t>Reliance Steel &amp; Aluminum</t>
  </si>
  <si>
    <t>277.17 EUR</t>
  </si>
  <si>
    <t>16.042 Mrd. €</t>
  </si>
  <si>
    <t>3.87 €</t>
  </si>
  <si>
    <t>GB00B2B0DG97</t>
  </si>
  <si>
    <t>REL</t>
  </si>
  <si>
    <t>RELX</t>
  </si>
  <si>
    <t>40.02 EUR</t>
  </si>
  <si>
    <t>75.879 Mrd. €</t>
  </si>
  <si>
    <t>0.69 €</t>
  </si>
  <si>
    <t>FR0000130395</t>
  </si>
  <si>
    <t>RCO</t>
  </si>
  <si>
    <t>Remy Cointreau</t>
  </si>
  <si>
    <t>85.50 EUR</t>
  </si>
  <si>
    <t>4.412 Mrd. €</t>
  </si>
  <si>
    <t>3.00 €</t>
  </si>
  <si>
    <t>GB00B082RF11</t>
  </si>
  <si>
    <t>RTO</t>
  </si>
  <si>
    <t>Rentokil Initial</t>
  </si>
  <si>
    <t>4.85 EUR</t>
  </si>
  <si>
    <t>12.255 Mrd. €</t>
  </si>
  <si>
    <t>0.11 €</t>
  </si>
  <si>
    <t>US7607591002</t>
  </si>
  <si>
    <t>RSG</t>
  </si>
  <si>
    <t>Republic Services</t>
  </si>
  <si>
    <t>170.65 EUR</t>
  </si>
  <si>
    <t>53.873 Mrd. €</t>
  </si>
  <si>
    <t>US76169C1009</t>
  </si>
  <si>
    <t>REXR</t>
  </si>
  <si>
    <t>Rexford Industrial Realty</t>
  </si>
  <si>
    <t>41.80 EUR</t>
  </si>
  <si>
    <t>8.963 Mrd. €</t>
  </si>
  <si>
    <t>DE0007030009</t>
  </si>
  <si>
    <t>RHM</t>
  </si>
  <si>
    <t>Rheinmetall</t>
  </si>
  <si>
    <t>527.80 EUR</t>
  </si>
  <si>
    <t>24.617 Mrd. €</t>
  </si>
  <si>
    <t>5.70 €</t>
  </si>
  <si>
    <t>CA76329W1032</t>
  </si>
  <si>
    <t>RCH</t>
  </si>
  <si>
    <t>Richelieu Hardware</t>
  </si>
  <si>
    <t>25.70 EUR</t>
  </si>
  <si>
    <t>1.453 Mrd. €</t>
  </si>
  <si>
    <t>GB00BGDT3G23</t>
  </si>
  <si>
    <t>RMV</t>
  </si>
  <si>
    <t>Rightmove</t>
  </si>
  <si>
    <t>6.25 EUR</t>
  </si>
  <si>
    <t>5.051 Mrd. €</t>
  </si>
  <si>
    <t>GB0007188757</t>
  </si>
  <si>
    <t>RIO</t>
  </si>
  <si>
    <t>Rio Tinto</t>
  </si>
  <si>
    <t>64.15 EUR</t>
  </si>
  <si>
    <t>104.748 Mrd. €</t>
  </si>
  <si>
    <t>3.99 €</t>
  </si>
  <si>
    <t>US7703231032</t>
  </si>
  <si>
    <t>RHI</t>
  </si>
  <si>
    <t>Robert Half International</t>
  </si>
  <si>
    <t>59.21 EUR</t>
  </si>
  <si>
    <t>6.181 Mrd. €</t>
  </si>
  <si>
    <t>1.86 €</t>
  </si>
  <si>
    <t>US7739031091</t>
  </si>
  <si>
    <t>ROK</t>
  </si>
  <si>
    <t>Rockwell Automation</t>
  </si>
  <si>
    <t>237.31 EUR</t>
  </si>
  <si>
    <t>27.243 Mrd. €</t>
  </si>
  <si>
    <t>DK0010219070</t>
  </si>
  <si>
    <t>ROCKAC</t>
  </si>
  <si>
    <t>Rockwool A</t>
  </si>
  <si>
    <t>378.08 EUR</t>
  </si>
  <si>
    <t>8.121 Mrd. €</t>
  </si>
  <si>
    <t>DK0010219153</t>
  </si>
  <si>
    <t>ROCK B</t>
  </si>
  <si>
    <t>Rockwool B</t>
  </si>
  <si>
    <t>386.12 EUR</t>
  </si>
  <si>
    <t>8.294 Mrd. €</t>
  </si>
  <si>
    <t>US7757111049</t>
  </si>
  <si>
    <t>ROL</t>
  </si>
  <si>
    <t>Rollins</t>
  </si>
  <si>
    <t>42.10 EUR</t>
  </si>
  <si>
    <t>20.391 Mrd. €</t>
  </si>
  <si>
    <t>US7782961038</t>
  </si>
  <si>
    <t>ROST</t>
  </si>
  <si>
    <t>Ross Stores</t>
  </si>
  <si>
    <t>128.63 EUR</t>
  </si>
  <si>
    <t>42.929 Mrd. €</t>
  </si>
  <si>
    <t>CA7800871021</t>
  </si>
  <si>
    <t>RY</t>
  </si>
  <si>
    <t>Royal Bank of Canada</t>
  </si>
  <si>
    <t>100.63 EUR</t>
  </si>
  <si>
    <t>142.315 Mrd. €</t>
  </si>
  <si>
    <t>3.69 €</t>
  </si>
  <si>
    <t>US7802871084</t>
  </si>
  <si>
    <t>RGLD</t>
  </si>
  <si>
    <t>Royal Gold</t>
  </si>
  <si>
    <t>[7],[8],[9]</t>
  </si>
  <si>
    <t>118.13 EUR</t>
  </si>
  <si>
    <t>7.766 Mrd. €</t>
  </si>
  <si>
    <t>NL0009432491</t>
  </si>
  <si>
    <t>VPK</t>
  </si>
  <si>
    <t>Royal Vopak</t>
  </si>
  <si>
    <t>37.74 EUR</t>
  </si>
  <si>
    <t>4.759 Mrd. €</t>
  </si>
  <si>
    <t>US7496851038</t>
  </si>
  <si>
    <t>RPM</t>
  </si>
  <si>
    <t>RPM International</t>
  </si>
  <si>
    <t>103.30 EUR</t>
  </si>
  <si>
    <t>13.256 Mrd. €</t>
  </si>
  <si>
    <t>GB0003096442</t>
  </si>
  <si>
    <t>RS1</t>
  </si>
  <si>
    <t>RS Group</t>
  </si>
  <si>
    <t>8.24 EUR</t>
  </si>
  <si>
    <t>3.910 Mrd. €</t>
  </si>
  <si>
    <t>0.26 €</t>
  </si>
  <si>
    <t>US75513E1010</t>
  </si>
  <si>
    <t>RTX</t>
  </si>
  <si>
    <t>RTX Corporation</t>
  </si>
  <si>
    <t>132.522 Mrd. €</t>
  </si>
  <si>
    <t>FR0013269123</t>
  </si>
  <si>
    <t>RU1</t>
  </si>
  <si>
    <t>Rubis</t>
  </si>
  <si>
    <t>32.70 EUR</t>
  </si>
  <si>
    <t>3.401 Mrd. €</t>
  </si>
  <si>
    <t>US7835491082</t>
  </si>
  <si>
    <t>R</t>
  </si>
  <si>
    <t>Ryder System</t>
  </si>
  <si>
    <t>111.93 EUR</t>
  </si>
  <si>
    <t>5.037 Mrd. €</t>
  </si>
  <si>
    <t>US7838591011</t>
  </si>
  <si>
    <t>STBA</t>
  </si>
  <si>
    <t>S&amp;T Bancorp</t>
  </si>
  <si>
    <t>29.40 EUR</t>
  </si>
  <si>
    <t>1.130 Mrd. €</t>
  </si>
  <si>
    <t>1.21 €</t>
  </si>
  <si>
    <t>GB00B1N7Z094</t>
  </si>
  <si>
    <t>SAFE</t>
  </si>
  <si>
    <t>Safestore Holdings</t>
  </si>
  <si>
    <t>10.54 EUR</t>
  </si>
  <si>
    <t>2.307 Mrd. €</t>
  </si>
  <si>
    <t>FR0000073272</t>
  </si>
  <si>
    <t>SAF</t>
  </si>
  <si>
    <t>Safran</t>
  </si>
  <si>
    <t>214.10 EUR</t>
  </si>
  <si>
    <t>91.573 Mrd. €</t>
  </si>
  <si>
    <t>GB00B8C3BL03</t>
  </si>
  <si>
    <t>SGE</t>
  </si>
  <si>
    <t>Sage Group</t>
  </si>
  <si>
    <t>11.98 EUR</t>
  </si>
  <si>
    <t>12.403 Mrd. €</t>
  </si>
  <si>
    <t>NO0010310956</t>
  </si>
  <si>
    <t>SALMO</t>
  </si>
  <si>
    <t>SalMar</t>
  </si>
  <si>
    <t>[8],[5],[6]</t>
  </si>
  <si>
    <t>56.09 EUR</t>
  </si>
  <si>
    <t>7.400 Mrd. €</t>
  </si>
  <si>
    <t>3.07 €</t>
  </si>
  <si>
    <t>SE0000667891</t>
  </si>
  <si>
    <t>SAND</t>
  </si>
  <si>
    <t>Sandvik</t>
  </si>
  <si>
    <t>20.18 EUR</t>
  </si>
  <si>
    <t>25.355 Mrd. €</t>
  </si>
  <si>
    <t>PLBZ00000044</t>
  </si>
  <si>
    <t>SPL</t>
  </si>
  <si>
    <t>Santander Bank Polska</t>
  </si>
  <si>
    <t>118.28 EUR</t>
  </si>
  <si>
    <t>12.087 Mrd. €</t>
  </si>
  <si>
    <t>10.47 €</t>
  </si>
  <si>
    <t>DE0007164600</t>
  </si>
  <si>
    <t>SAP</t>
  </si>
  <si>
    <t>165.96 EUR</t>
  </si>
  <si>
    <t>114.00 EUR</t>
  </si>
  <si>
    <t>193.675 Mrd. €</t>
  </si>
  <si>
    <t>CH0024638212</t>
  </si>
  <si>
    <t>SCHN</t>
  </si>
  <si>
    <t>Schindler Holding</t>
  </si>
  <si>
    <t>232.23 EUR</t>
  </si>
  <si>
    <t>25.041 Mrd. €</t>
  </si>
  <si>
    <t>CH0024638196</t>
  </si>
  <si>
    <t>SCHP</t>
  </si>
  <si>
    <t>Schindler Holding Vzg.</t>
  </si>
  <si>
    <t>237.93 EUR</t>
  </si>
  <si>
    <t>25.656 Mrd. €</t>
  </si>
  <si>
    <t>GB00BP9LHF23</t>
  </si>
  <si>
    <t>SDR</t>
  </si>
  <si>
    <t>Schroders</t>
  </si>
  <si>
    <t>4.59 EUR</t>
  </si>
  <si>
    <t>7.383 Mrd. €</t>
  </si>
  <si>
    <t>FR0000121709</t>
  </si>
  <si>
    <t>SK</t>
  </si>
  <si>
    <t>SEB</t>
  </si>
  <si>
    <t>113.40 EUR</t>
  </si>
  <si>
    <t>6.288 Mrd. €</t>
  </si>
  <si>
    <t>GB00B5ZN1N88</t>
  </si>
  <si>
    <t>SGRO</t>
  </si>
  <si>
    <t>SEGRO</t>
  </si>
  <si>
    <t>10.67 EUR</t>
  </si>
  <si>
    <t>13.098 Mrd. €</t>
  </si>
  <si>
    <t>US7841171033</t>
  </si>
  <si>
    <t>SEIC</t>
  </si>
  <si>
    <t>SEI Investments Company</t>
  </si>
  <si>
    <t>62.43 EUR</t>
  </si>
  <si>
    <t>8.288 Mrd. €</t>
  </si>
  <si>
    <t>US8163001071</t>
  </si>
  <si>
    <t>SIGI</t>
  </si>
  <si>
    <t>Selective Insurance Group</t>
  </si>
  <si>
    <t>89.95 EUR</t>
  </si>
  <si>
    <t>5.506 Mrd. €</t>
  </si>
  <si>
    <t>1.24 €</t>
  </si>
  <si>
    <t>US8168511090</t>
  </si>
  <si>
    <t>SRE</t>
  </si>
  <si>
    <t>Sempra Energy</t>
  </si>
  <si>
    <t>70.94 EUR</t>
  </si>
  <si>
    <t>45.069 Mrd. €</t>
  </si>
  <si>
    <t>2.24 €</t>
  </si>
  <si>
    <t>US81725T1007</t>
  </si>
  <si>
    <t>SXT</t>
  </si>
  <si>
    <t>Sensient Technologies</t>
  </si>
  <si>
    <t>71.57 EUR</t>
  </si>
  <si>
    <t>3.028 Mrd. €</t>
  </si>
  <si>
    <t>US8175651046</t>
  </si>
  <si>
    <t>SCI</t>
  </si>
  <si>
    <t>Service Corporation</t>
  </si>
  <si>
    <t>66.03 EUR</t>
  </si>
  <si>
    <t>Diversifizierte Verbraucherdienste</t>
  </si>
  <si>
    <t>9.767 Mrd. €</t>
  </si>
  <si>
    <t>CH0418792922</t>
  </si>
  <si>
    <t>SIKA</t>
  </si>
  <si>
    <t>Sika</t>
  </si>
  <si>
    <t>277.96 EUR</t>
  </si>
  <si>
    <t>44.560 Mrd. €</t>
  </si>
  <si>
    <t>US8270481091</t>
  </si>
  <si>
    <t>SLGN</t>
  </si>
  <si>
    <t>Silgan Holdings</t>
  </si>
  <si>
    <t>43.54 EUR</t>
  </si>
  <si>
    <t>4.661 Mrd. €</t>
  </si>
  <si>
    <t>0.68 €</t>
  </si>
  <si>
    <t>US8287302009</t>
  </si>
  <si>
    <t>SFNC</t>
  </si>
  <si>
    <t>Simmons First National</t>
  </si>
  <si>
    <t>16.02 EUR</t>
  </si>
  <si>
    <t>2.013 Mrd. €</t>
  </si>
  <si>
    <t>DE0007231326</t>
  </si>
  <si>
    <t>SIX2</t>
  </si>
  <si>
    <t>Sixt Stamm</t>
  </si>
  <si>
    <t>75.40 EUR</t>
  </si>
  <si>
    <t>3.539 Mrd. €</t>
  </si>
  <si>
    <t>3.90 €</t>
  </si>
  <si>
    <t>DE0007231334</t>
  </si>
  <si>
    <t>SIX3</t>
  </si>
  <si>
    <t>Sixt Vorzug</t>
  </si>
  <si>
    <t>59.00 EUR</t>
  </si>
  <si>
    <t>2.769 Mrd. €</t>
  </si>
  <si>
    <t>SE0000148884</t>
  </si>
  <si>
    <t>SEB A</t>
  </si>
  <si>
    <t>Skandinaviska Enskilda Banken</t>
  </si>
  <si>
    <t>13.06 EUR</t>
  </si>
  <si>
    <t>27.229 Mrd. €</t>
  </si>
  <si>
    <t>US83088M1027</t>
  </si>
  <si>
    <t>SWKS</t>
  </si>
  <si>
    <t>Skyworks Solutions</t>
  </si>
  <si>
    <t>85.42 EUR</t>
  </si>
  <si>
    <t>13.787 Mrd. €</t>
  </si>
  <si>
    <t>US78442P1066</t>
  </si>
  <si>
    <t>SLM</t>
  </si>
  <si>
    <t>SLM Corporation</t>
  </si>
  <si>
    <t>19.78 EUR</t>
  </si>
  <si>
    <t>4.427 Mrd. €</t>
  </si>
  <si>
    <t>GB0009223206</t>
  </si>
  <si>
    <t>SN</t>
  </si>
  <si>
    <t>Smith &amp; Nephew</t>
  </si>
  <si>
    <t>[5],[4],[3]</t>
  </si>
  <si>
    <t>11.60 EUR</t>
  </si>
  <si>
    <t>10.187 Mrd. €</t>
  </si>
  <si>
    <t>IE00B1RR8406</t>
  </si>
  <si>
    <t>SKG</t>
  </si>
  <si>
    <t>Smurfit Kappa</t>
  </si>
  <si>
    <t>44.75 EUR</t>
  </si>
  <si>
    <t>11.712 Mrd. €</t>
  </si>
  <si>
    <t>1.52 €</t>
  </si>
  <si>
    <t>IT0003153415</t>
  </si>
  <si>
    <t>SRG</t>
  </si>
  <si>
    <t>Snam</t>
  </si>
  <si>
    <t>4.35 EUR</t>
  </si>
  <si>
    <t>14.596 Mrd. €</t>
  </si>
  <si>
    <t>0.28 €</t>
  </si>
  <si>
    <t>US8330341012</t>
  </si>
  <si>
    <t>SNA</t>
  </si>
  <si>
    <t>Snap-on</t>
  </si>
  <si>
    <t>251.64 EUR</t>
  </si>
  <si>
    <t>13.506 Mrd. €</t>
  </si>
  <si>
    <t>6.63 €</t>
  </si>
  <si>
    <t>IT0001206769</t>
  </si>
  <si>
    <t>SOL</t>
  </si>
  <si>
    <t>33.40 EUR</t>
  </si>
  <si>
    <t>3.029 Mrd. €</t>
  </si>
  <si>
    <t>US83545G1022</t>
  </si>
  <si>
    <t>SAH</t>
  </si>
  <si>
    <t>Sonic Automotive</t>
  </si>
  <si>
    <t>52.22 EUR</t>
  </si>
  <si>
    <t>1.823 Mrd. €</t>
  </si>
  <si>
    <t>US8354951027</t>
  </si>
  <si>
    <t>SON</t>
  </si>
  <si>
    <t>Sonoco Products</t>
  </si>
  <si>
    <t>56.55 EUR</t>
  </si>
  <si>
    <t>5.608 Mrd. €</t>
  </si>
  <si>
    <t>1.89 €</t>
  </si>
  <si>
    <t>CH0012549785</t>
  </si>
  <si>
    <t>SOON</t>
  </si>
  <si>
    <t>Sonova</t>
  </si>
  <si>
    <t>290.08 EUR</t>
  </si>
  <si>
    <t>17.341 Mrd. €</t>
  </si>
  <si>
    <t>4.38 €</t>
  </si>
  <si>
    <t>FR0000050809</t>
  </si>
  <si>
    <t>SOP</t>
  </si>
  <si>
    <t>Sopra Steria</t>
  </si>
  <si>
    <t>217.40 EUR</t>
  </si>
  <si>
    <t>4.520 Mrd. €</t>
  </si>
  <si>
    <t>4.65 €</t>
  </si>
  <si>
    <t>US8404411097</t>
  </si>
  <si>
    <t>SSB</t>
  </si>
  <si>
    <t>SouthState</t>
  </si>
  <si>
    <t>71.24 EUR</t>
  </si>
  <si>
    <t>5.461 Mrd. €</t>
  </si>
  <si>
    <t>US8448951025</t>
  </si>
  <si>
    <t>SWX</t>
  </si>
  <si>
    <t>Southwest Gas</t>
  </si>
  <si>
    <t>71.50 EUR</t>
  </si>
  <si>
    <t>5.139 Mrd. €</t>
  </si>
  <si>
    <t>2.29 €</t>
  </si>
  <si>
    <t>GB0003308607</t>
  </si>
  <si>
    <t>SXS</t>
  </si>
  <si>
    <t>Spectris</t>
  </si>
  <si>
    <t>38.31 EUR</t>
  </si>
  <si>
    <t>3.991 Mrd. €</t>
  </si>
  <si>
    <t>GB00BWFGQN14</t>
  </si>
  <si>
    <t>SPX</t>
  </si>
  <si>
    <t>Spirax Sarco Engineering</t>
  </si>
  <si>
    <t>104.38 EUR</t>
  </si>
  <si>
    <t>7.711 Mrd. €</t>
  </si>
  <si>
    <t>1.87 €</t>
  </si>
  <si>
    <t>US84857L1017</t>
  </si>
  <si>
    <t>SR</t>
  </si>
  <si>
    <t>Spire</t>
  </si>
  <si>
    <t>56.48 EUR</t>
  </si>
  <si>
    <t>3.157 Mrd. €</t>
  </si>
  <si>
    <t>US78467J1007</t>
  </si>
  <si>
    <t>SSNC</t>
  </si>
  <si>
    <t>SS&amp;C Technologies Holdings</t>
  </si>
  <si>
    <t>57.18 EUR</t>
  </si>
  <si>
    <t>14.483 Mrd. €</t>
  </si>
  <si>
    <t>US8552441094</t>
  </si>
  <si>
    <t>SBUX</t>
  </si>
  <si>
    <t>Starbucks</t>
  </si>
  <si>
    <t>73.95 EUR</t>
  </si>
  <si>
    <t>83.962 Mrd. €</t>
  </si>
  <si>
    <t>US8574771031</t>
  </si>
  <si>
    <t>STT</t>
  </si>
  <si>
    <t>State Street</t>
  </si>
  <si>
    <t>69.66 EUR</t>
  </si>
  <si>
    <t>21.310 Mrd. €</t>
  </si>
  <si>
    <t>2.49 €</t>
  </si>
  <si>
    <t>US8581191009</t>
  </si>
  <si>
    <t>STLD</t>
  </si>
  <si>
    <t>Steel Dynamics</t>
  </si>
  <si>
    <t>123.36 EUR</t>
  </si>
  <si>
    <t>19.657 Mrd. €</t>
  </si>
  <si>
    <t>1.63 €</t>
  </si>
  <si>
    <t>FR0000064271</t>
  </si>
  <si>
    <t>STF</t>
  </si>
  <si>
    <t>STEF</t>
  </si>
  <si>
    <t>129.80 EUR</t>
  </si>
  <si>
    <t>1.638 Mrd. €</t>
  </si>
  <si>
    <t>CA85853F1053</t>
  </si>
  <si>
    <t>SJ</t>
  </si>
  <si>
    <t>Stella-Jones</t>
  </si>
  <si>
    <t>54.96 EUR</t>
  </si>
  <si>
    <t>3.121 Mrd. €</t>
  </si>
  <si>
    <t>US8585861003</t>
  </si>
  <si>
    <t>SCL</t>
  </si>
  <si>
    <t>Stepan Company</t>
  </si>
  <si>
    <t>80.33 EUR</t>
  </si>
  <si>
    <t>1.843 Mrd. €</t>
  </si>
  <si>
    <t>1.37 €</t>
  </si>
  <si>
    <t>US8603721015</t>
  </si>
  <si>
    <t>STC</t>
  </si>
  <si>
    <t>Stewart Information Services</t>
  </si>
  <si>
    <t>58.34 EUR</t>
  </si>
  <si>
    <t>1.635 Mrd. €</t>
  </si>
  <si>
    <t>US8610251048</t>
  </si>
  <si>
    <t>SYBT</t>
  </si>
  <si>
    <t>Stock Yards Bancorp</t>
  </si>
  <si>
    <t>43.17 EUR</t>
  </si>
  <si>
    <t>1.268 Mrd. €</t>
  </si>
  <si>
    <t>AT000000STR1</t>
  </si>
  <si>
    <t>STR</t>
  </si>
  <si>
    <t>STRABAG SE</t>
  </si>
  <si>
    <t>40.60 EUR</t>
  </si>
  <si>
    <t>4.053 Mrd. €</t>
  </si>
  <si>
    <t>10.56 €</t>
  </si>
  <si>
    <t>DE0007493991</t>
  </si>
  <si>
    <t>SAX</t>
  </si>
  <si>
    <t>Ströer</t>
  </si>
  <si>
    <t>65.50 EUR</t>
  </si>
  <si>
    <t>3.649 Mrd. €</t>
  </si>
  <si>
    <t>CA8667961053</t>
  </si>
  <si>
    <t>SLF</t>
  </si>
  <si>
    <t>Sun Life Financial</t>
  </si>
  <si>
    <t>[9],[7],[5]</t>
  </si>
  <si>
    <t>46.14 EUR</t>
  </si>
  <si>
    <t>27.086 Mrd. €</t>
  </si>
  <si>
    <t>2.11 €</t>
  </si>
  <si>
    <t>SE0007100599</t>
  </si>
  <si>
    <t>SVHH</t>
  </si>
  <si>
    <t>Svenska Handelsbanken AB</t>
  </si>
  <si>
    <t>8.64 EUR</t>
  </si>
  <si>
    <t>17.101 Mrd. €</t>
  </si>
  <si>
    <t>1.14 €</t>
  </si>
  <si>
    <t>SE0014960365</t>
  </si>
  <si>
    <t>SWEC A</t>
  </si>
  <si>
    <t>Sweco A</t>
  </si>
  <si>
    <t>12.74 EUR</t>
  </si>
  <si>
    <t>4.575 Mrd. €</t>
  </si>
  <si>
    <t>SE0014960373</t>
  </si>
  <si>
    <t>SWEC B</t>
  </si>
  <si>
    <t>Sweco B</t>
  </si>
  <si>
    <t>12.87 EUR</t>
  </si>
  <si>
    <t>4.623 Mrd. €</t>
  </si>
  <si>
    <t>CH0014852781</t>
  </si>
  <si>
    <t>SLHN</t>
  </si>
  <si>
    <t>Swiss Life Holding</t>
  </si>
  <si>
    <t>639.44 EUR</t>
  </si>
  <si>
    <t>18.831 Mrd. €</t>
  </si>
  <si>
    <t>33.61 €</t>
  </si>
  <si>
    <t>CH0010675863</t>
  </si>
  <si>
    <t>SQN</t>
  </si>
  <si>
    <t>Swissquote Group</t>
  </si>
  <si>
    <t>280.51 EUR</t>
  </si>
  <si>
    <t>4.182 Mrd. €</t>
  </si>
  <si>
    <t>US8718291078</t>
  </si>
  <si>
    <t>SYY</t>
  </si>
  <si>
    <t>Sysco</t>
  </si>
  <si>
    <t>67.10 EUR</t>
  </si>
  <si>
    <t>33.680 Mrd. €</t>
  </si>
  <si>
    <t>US74144T1088</t>
  </si>
  <si>
    <t>TROW</t>
  </si>
  <si>
    <t>T. Rowe Price Group</t>
  </si>
  <si>
    <t>108.58 EUR</t>
  </si>
  <si>
    <t>24.343 Mrd. €</t>
  </si>
  <si>
    <t>4.53 €</t>
  </si>
  <si>
    <t>DE000TLX1005</t>
  </si>
  <si>
    <t>TLX</t>
  </si>
  <si>
    <t>Talanx</t>
  </si>
  <si>
    <t>73.15 EUR</t>
  </si>
  <si>
    <t>18.890 Mrd. €</t>
  </si>
  <si>
    <t>US87612E1064</t>
  </si>
  <si>
    <t>TGT</t>
  </si>
  <si>
    <t>Target</t>
  </si>
  <si>
    <t>143.90 EUR</t>
  </si>
  <si>
    <t>66.755 Mrd. €</t>
  </si>
  <si>
    <t>CA87807B1076</t>
  </si>
  <si>
    <t>TRP</t>
  </si>
  <si>
    <t>TC Energy</t>
  </si>
  <si>
    <t>35.50 EUR</t>
  </si>
  <si>
    <t>36.818 Mrd. €</t>
  </si>
  <si>
    <t>CA8911605092</t>
  </si>
  <si>
    <t>TD</t>
  </si>
  <si>
    <t>TD Bank Group (Toronto-Dominian Bank)</t>
  </si>
  <si>
    <t>[8],[6],[3]</t>
  </si>
  <si>
    <t>51.47 EUR</t>
  </si>
  <si>
    <t>90.803 Mrd. €</t>
  </si>
  <si>
    <t>2.67 €</t>
  </si>
  <si>
    <t>US87162W1009</t>
  </si>
  <si>
    <t>SNX</t>
  </si>
  <si>
    <t>TD SYNNEX</t>
  </si>
  <si>
    <t>[5],[5],[7]</t>
  </si>
  <si>
    <t>120.57 EUR</t>
  </si>
  <si>
    <t>10.634 Mrd. €</t>
  </si>
  <si>
    <t>CH0102993182</t>
  </si>
  <si>
    <t>TEL</t>
  </si>
  <si>
    <t>TE Connectivity</t>
  </si>
  <si>
    <t>137.95 EUR</t>
  </si>
  <si>
    <t>42.764 Mrd. €</t>
  </si>
  <si>
    <t>FR0000051807</t>
  </si>
  <si>
    <t>TEP</t>
  </si>
  <si>
    <t>Teleperformance</t>
  </si>
  <si>
    <t>104.40 EUR</t>
  </si>
  <si>
    <t>6.175 Mrd. €</t>
  </si>
  <si>
    <t>3.85 €</t>
  </si>
  <si>
    <t>CA87971M1032</t>
  </si>
  <si>
    <t>T</t>
  </si>
  <si>
    <t>TELUS</t>
  </si>
  <si>
    <t>15.14 EUR</t>
  </si>
  <si>
    <t>22.374 Mrd. €</t>
  </si>
  <si>
    <t>CH0012453913</t>
  </si>
  <si>
    <t>TEMN</t>
  </si>
  <si>
    <t>Temenos</t>
  </si>
  <si>
    <t>59.08 EUR</t>
  </si>
  <si>
    <t>4.332 Mrd. €</t>
  </si>
  <si>
    <t>IT0003242622</t>
  </si>
  <si>
    <t>TRN</t>
  </si>
  <si>
    <t>Terna - Rete Elettrica Nazionale</t>
  </si>
  <si>
    <t>7.72 EUR</t>
  </si>
  <si>
    <t>15.485 Mrd. €</t>
  </si>
  <si>
    <t>US88146M1018</t>
  </si>
  <si>
    <t>TRNO</t>
  </si>
  <si>
    <t>Terreno Realty</t>
  </si>
  <si>
    <t>52.14 EUR</t>
  </si>
  <si>
    <t>4.663 Mrd. €</t>
  </si>
  <si>
    <t>US8825081040</t>
  </si>
  <si>
    <t>TXN</t>
  </si>
  <si>
    <t>Texas Instruments</t>
  </si>
  <si>
    <t>179.47 EUR</t>
  </si>
  <si>
    <t>164.573 Mrd. €</t>
  </si>
  <si>
    <t>US8826811098</t>
  </si>
  <si>
    <t>TXRH</t>
  </si>
  <si>
    <t>Texas Roadhouse</t>
  </si>
  <si>
    <t>159.01 EUR</t>
  </si>
  <si>
    <t>10.671 Mrd. €</t>
  </si>
  <si>
    <t>CA87241L1094</t>
  </si>
  <si>
    <t>TFII</t>
  </si>
  <si>
    <t>TFI International</t>
  </si>
  <si>
    <t>121.82 EUR</t>
  </si>
  <si>
    <t>10.397 Mrd. €</t>
  </si>
  <si>
    <t>US87240R1077</t>
  </si>
  <si>
    <t>TFSL</t>
  </si>
  <si>
    <t>TFS Financial</t>
  </si>
  <si>
    <t>12.15 EUR</t>
  </si>
  <si>
    <t>3.389 Mrd. €</t>
  </si>
  <si>
    <t>FR0000121329</t>
  </si>
  <si>
    <t>HO</t>
  </si>
  <si>
    <t>Thales</t>
  </si>
  <si>
    <t>166.65 EUR</t>
  </si>
  <si>
    <t>34.975 Mrd. €</t>
  </si>
  <si>
    <t>US1255231003</t>
  </si>
  <si>
    <t>CI</t>
  </si>
  <si>
    <t>The Cigna Group</t>
  </si>
  <si>
    <t>317.56 EUR</t>
  </si>
  <si>
    <t>90.972 Mrd. €</t>
  </si>
  <si>
    <t>4.85 €</t>
  </si>
  <si>
    <t>US4278661081</t>
  </si>
  <si>
    <t>HSY</t>
  </si>
  <si>
    <t>The Hershey Company</t>
  </si>
  <si>
    <t>182.30 EUR</t>
  </si>
  <si>
    <t>37.349 Mrd. €</t>
  </si>
  <si>
    <t>4.72 €</t>
  </si>
  <si>
    <t>US95058W1009</t>
  </si>
  <si>
    <t>WEN</t>
  </si>
  <si>
    <t>The Wendy's Company</t>
  </si>
  <si>
    <t>16.08 EUR</t>
  </si>
  <si>
    <t>3.328 Mrd. €</t>
  </si>
  <si>
    <t>CA8849038085</t>
  </si>
  <si>
    <t>TRI</t>
  </si>
  <si>
    <t>Thomson Reuters</t>
  </si>
  <si>
    <t>158.43 EUR</t>
  </si>
  <si>
    <t>71.742 Mrd. €</t>
  </si>
  <si>
    <t>6.05 €</t>
  </si>
  <si>
    <t>US8851601018</t>
  </si>
  <si>
    <t>THO</t>
  </si>
  <si>
    <t>THOR Industries</t>
  </si>
  <si>
    <t>91.45 EUR</t>
  </si>
  <si>
    <t>4.906 Mrd. €</t>
  </si>
  <si>
    <t>FI0009000277</t>
  </si>
  <si>
    <t>TIETO</t>
  </si>
  <si>
    <t>TietoEVRY</t>
  </si>
  <si>
    <t>18.54 EUR</t>
  </si>
  <si>
    <t>2.200 Mrd. €</t>
  </si>
  <si>
    <t>1.46 €</t>
  </si>
  <si>
    <t>US8725401090</t>
  </si>
  <si>
    <t>TJX</t>
  </si>
  <si>
    <t>TJX Companies</t>
  </si>
  <si>
    <t>95.01 EUR</t>
  </si>
  <si>
    <t>108.876 Mrd. €</t>
  </si>
  <si>
    <t>NL0000852523</t>
  </si>
  <si>
    <t>TWEKA</t>
  </si>
  <si>
    <t>TKH Group</t>
  </si>
  <si>
    <t>42.84 EUR</t>
  </si>
  <si>
    <t>1.750 Mrd. €</t>
  </si>
  <si>
    <t>CA87262K1057</t>
  </si>
  <si>
    <t>TMX Group</t>
  </si>
  <si>
    <t>24.71 EUR</t>
  </si>
  <si>
    <t>6.870 Mrd. €</t>
  </si>
  <si>
    <t>NO0012470089</t>
  </si>
  <si>
    <t>TMR</t>
  </si>
  <si>
    <t>TOMRA</t>
  </si>
  <si>
    <t>[4],[5],[2]</t>
  </si>
  <si>
    <t>12.11 EUR</t>
  </si>
  <si>
    <t>3.578 Mrd. €</t>
  </si>
  <si>
    <t>0.17 €</t>
  </si>
  <si>
    <t>US8910921084</t>
  </si>
  <si>
    <t>TTC</t>
  </si>
  <si>
    <t>Toro Company</t>
  </si>
  <si>
    <t>73.89 EUR</t>
  </si>
  <si>
    <t>7.737 Mrd. €</t>
  </si>
  <si>
    <t>CA8911021050</t>
  </si>
  <si>
    <t>TIH</t>
  </si>
  <si>
    <t>Toromont Industries</t>
  </si>
  <si>
    <t>80.41 EUR</t>
  </si>
  <si>
    <t>6.672 Mrd. €</t>
  </si>
  <si>
    <t>US8923561067</t>
  </si>
  <si>
    <t>TSCO</t>
  </si>
  <si>
    <t>Tractor Supply Company</t>
  </si>
  <si>
    <t>262.69 EUR</t>
  </si>
  <si>
    <t>28.510 Mrd. €</t>
  </si>
  <si>
    <t>US89417E1091</t>
  </si>
  <si>
    <t>TRV</t>
  </si>
  <si>
    <t>Travelers</t>
  </si>
  <si>
    <t>198.77 EUR</t>
  </si>
  <si>
    <t>46.114 Mrd. €</t>
  </si>
  <si>
    <t>3.73 €</t>
  </si>
  <si>
    <t>SE0000114837</t>
  </si>
  <si>
    <t>TREL B</t>
  </si>
  <si>
    <t>Trelleborg</t>
  </si>
  <si>
    <t>35.81 EUR</t>
  </si>
  <si>
    <t>8.642 Mrd. €</t>
  </si>
  <si>
    <t>0.59 €</t>
  </si>
  <si>
    <t>US8960951064</t>
  </si>
  <si>
    <t>TCBK</t>
  </si>
  <si>
    <t>TriCo Bancshares</t>
  </si>
  <si>
    <t>35.09 EUR</t>
  </si>
  <si>
    <t>1.171 Mrd. €</t>
  </si>
  <si>
    <t>FR0005691656</t>
  </si>
  <si>
    <t>Trigano</t>
  </si>
  <si>
    <t>2.701 Mrd. €</t>
  </si>
  <si>
    <t>GB00BG49KP99</t>
  </si>
  <si>
    <t>BBOX</t>
  </si>
  <si>
    <t>Tritax Big Box REIT</t>
  </si>
  <si>
    <t>1.85 EUR</t>
  </si>
  <si>
    <t>3.524 Mrd. €</t>
  </si>
  <si>
    <t>0.08 €</t>
  </si>
  <si>
    <t>US89832Q1094</t>
  </si>
  <si>
    <t>TFC</t>
  </si>
  <si>
    <t>Truist Financial</t>
  </si>
  <si>
    <t>34.79 EUR</t>
  </si>
  <si>
    <t>46.854 Mrd. €</t>
  </si>
  <si>
    <t>US9024941034</t>
  </si>
  <si>
    <t>TSN</t>
  </si>
  <si>
    <t>Tyson Foods</t>
  </si>
  <si>
    <t>52.81 EUR</t>
  </si>
  <si>
    <t>18.325 Mrd. €</t>
  </si>
  <si>
    <t>1.79 €</t>
  </si>
  <si>
    <t>US9029733048</t>
  </si>
  <si>
    <t>USB</t>
  </si>
  <si>
    <t>U.S. Bancorp</t>
  </si>
  <si>
    <t>37.37 EUR</t>
  </si>
  <si>
    <t>58.269 Mrd. €</t>
  </si>
  <si>
    <t>US90337L1089</t>
  </si>
  <si>
    <t>USPH</t>
  </si>
  <si>
    <t>U.S. Physical Therapy</t>
  </si>
  <si>
    <t>94.52 EUR</t>
  </si>
  <si>
    <t>1.420 Mrd. €</t>
  </si>
  <si>
    <t>US90353W1036</t>
  </si>
  <si>
    <t>UI</t>
  </si>
  <si>
    <t>Ubiquiti</t>
  </si>
  <si>
    <t>131.92 EUR</t>
  </si>
  <si>
    <t>7.976 Mrd. €</t>
  </si>
  <si>
    <t>US9026531049</t>
  </si>
  <si>
    <t>UDR</t>
  </si>
  <si>
    <t>35.59 EUR</t>
  </si>
  <si>
    <t>11.707 Mrd. €</t>
  </si>
  <si>
    <t>US90278Q1085</t>
  </si>
  <si>
    <t>UFPI</t>
  </si>
  <si>
    <t>UFP Industries</t>
  </si>
  <si>
    <t>110.10 EUR</t>
  </si>
  <si>
    <t>6.524 Mrd. €</t>
  </si>
  <si>
    <t>US9026811052</t>
  </si>
  <si>
    <t>UGI</t>
  </si>
  <si>
    <t>UGI Corporation</t>
  </si>
  <si>
    <t>23.46 EUR</t>
  </si>
  <si>
    <t>5.050 Mrd. €</t>
  </si>
  <si>
    <t>US9027881088</t>
  </si>
  <si>
    <t>UMBF</t>
  </si>
  <si>
    <t>UMB Financial</t>
  </si>
  <si>
    <t>75.97 EUR</t>
  </si>
  <si>
    <t>3.716 Mrd. €</t>
  </si>
  <si>
    <t>BE0974320526</t>
  </si>
  <si>
    <t>UMI</t>
  </si>
  <si>
    <t>Umicore</t>
  </si>
  <si>
    <t>18.13 EUR</t>
  </si>
  <si>
    <t>4.358 Mrd. €</t>
  </si>
  <si>
    <t>GB00B10RZP78</t>
  </si>
  <si>
    <t>ULVR</t>
  </si>
  <si>
    <t>Unilever</t>
  </si>
  <si>
    <t>50.13 EUR</t>
  </si>
  <si>
    <t>126.674 Mrd. €</t>
  </si>
  <si>
    <t>US9078181081</t>
  </si>
  <si>
    <t>UNP</t>
  </si>
  <si>
    <t>Union Pacific</t>
  </si>
  <si>
    <t>214.72 EUR</t>
  </si>
  <si>
    <t>131.020 Mrd. €</t>
  </si>
  <si>
    <t>GB0006928617</t>
  </si>
  <si>
    <t>UTG</t>
  </si>
  <si>
    <t>Unite Group</t>
  </si>
  <si>
    <t>10.91 EUR</t>
  </si>
  <si>
    <t>4.756 Mrd. €</t>
  </si>
  <si>
    <t>US9113121068</t>
  </si>
  <si>
    <t>UPS</t>
  </si>
  <si>
    <t>United Parcel Service (UPS)</t>
  </si>
  <si>
    <t>128.02 EUR</t>
  </si>
  <si>
    <t>109.715 Mrd. €</t>
  </si>
  <si>
    <t>5.99 €</t>
  </si>
  <si>
    <t>US91324P1021</t>
  </si>
  <si>
    <t>UNH</t>
  </si>
  <si>
    <t>UnitedHealth Group</t>
  </si>
  <si>
    <t>457.36 EUR</t>
  </si>
  <si>
    <t>421.688 Mrd. €</t>
  </si>
  <si>
    <t>6.93 €</t>
  </si>
  <si>
    <t>US91529Y1064</t>
  </si>
  <si>
    <t>UNM</t>
  </si>
  <si>
    <t>Unum Group</t>
  </si>
  <si>
    <t>49.63 EUR</t>
  </si>
  <si>
    <t>9.592 Mrd. €</t>
  </si>
  <si>
    <t>FI0009005987</t>
  </si>
  <si>
    <t>UPM</t>
  </si>
  <si>
    <t>UPM-Kymmene Oyj</t>
  </si>
  <si>
    <t>35.15 EUR</t>
  </si>
  <si>
    <t>18.746 Mrd. €</t>
  </si>
  <si>
    <t>US91879Q1094</t>
  </si>
  <si>
    <t>MTN</t>
  </si>
  <si>
    <t>Vail Resorts</t>
  </si>
  <si>
    <t>173.90 EUR</t>
  </si>
  <si>
    <t>6.617 Mrd. €</t>
  </si>
  <si>
    <t>7.74 €</t>
  </si>
  <si>
    <t>FI0009900682</t>
  </si>
  <si>
    <t>VAIAS</t>
  </si>
  <si>
    <t>Vaisala</t>
  </si>
  <si>
    <t>39.75 EUR</t>
  </si>
  <si>
    <t>1.444 Mrd. €</t>
  </si>
  <si>
    <t>FI4000074984</t>
  </si>
  <si>
    <t>VALMT</t>
  </si>
  <si>
    <t>Valmet Oyj</t>
  </si>
  <si>
    <t>24.66 EUR</t>
  </si>
  <si>
    <t>4.541 Mrd. €</t>
  </si>
  <si>
    <t>1.33 €</t>
  </si>
  <si>
    <t>NO0005806802</t>
  </si>
  <si>
    <t>VEI</t>
  </si>
  <si>
    <t>Veidekke</t>
  </si>
  <si>
    <t>1.364 Mrd. €</t>
  </si>
  <si>
    <t>FR0000125486</t>
  </si>
  <si>
    <t>DG</t>
  </si>
  <si>
    <t>Vinci</t>
  </si>
  <si>
    <t>114.45 EUR</t>
  </si>
  <si>
    <t>66.088 Mrd. €</t>
  </si>
  <si>
    <t>4.50 €</t>
  </si>
  <si>
    <t>US92828Q1094</t>
  </si>
  <si>
    <t>VRTS</t>
  </si>
  <si>
    <t>Virtus Investment Partners</t>
  </si>
  <si>
    <t>210.64 EUR</t>
  </si>
  <si>
    <t>1.536 Mrd. €</t>
  </si>
  <si>
    <t>6.77 €</t>
  </si>
  <si>
    <t>US9282981086</t>
  </si>
  <si>
    <t>VSH</t>
  </si>
  <si>
    <t>Vishay Intertechnology</t>
  </si>
  <si>
    <t>21.77 EUR</t>
  </si>
  <si>
    <t>3.015 Mrd. €</t>
  </si>
  <si>
    <t>DE0007664005</t>
  </si>
  <si>
    <t>VOW</t>
  </si>
  <si>
    <t>Volkswagen Stamm</t>
  </si>
  <si>
    <t>[ING],[Trade Republic],[Scalable Capital],[finanzen.net zero]</t>
  </si>
  <si>
    <t>131.10 EUR</t>
  </si>
  <si>
    <t>65.720 Mrd. €</t>
  </si>
  <si>
    <t>9.00 €</t>
  </si>
  <si>
    <t>DE0007664039</t>
  </si>
  <si>
    <t>VOW3</t>
  </si>
  <si>
    <t>Volkswagen Vorzug</t>
  </si>
  <si>
    <t>115.00 EUR</t>
  </si>
  <si>
    <t>57.650 Mrd. €</t>
  </si>
  <si>
    <t>9.06 €</t>
  </si>
  <si>
    <t>SE0000115420</t>
  </si>
  <si>
    <t>VOLV A</t>
  </si>
  <si>
    <t>Volvo A</t>
  </si>
  <si>
    <t>24.94 EUR</t>
  </si>
  <si>
    <t>50.707 Mrd. €</t>
  </si>
  <si>
    <t>SE0000115446</t>
  </si>
  <si>
    <t>VOLV B</t>
  </si>
  <si>
    <t>Volvo B</t>
  </si>
  <si>
    <t>24.69 EUR</t>
  </si>
  <si>
    <t>50.209 Mrd. €</t>
  </si>
  <si>
    <t>DE000A1ML7J1</t>
  </si>
  <si>
    <t>VNA</t>
  </si>
  <si>
    <t>Vonovia</t>
  </si>
  <si>
    <t>28.80 EUR</t>
  </si>
  <si>
    <t>23.462 Mrd. €</t>
  </si>
  <si>
    <t>US9290891004</t>
  </si>
  <si>
    <t>VOYA</t>
  </si>
  <si>
    <t>Voya Financial</t>
  </si>
  <si>
    <t>69.87 EUR</t>
  </si>
  <si>
    <t>7.301 Mrd. €</t>
  </si>
  <si>
    <t>CH0528751586</t>
  </si>
  <si>
    <t>VZN</t>
  </si>
  <si>
    <t>VZ Holding</t>
  </si>
  <si>
    <t>114.08 EUR</t>
  </si>
  <si>
    <t>4.501 Mrd. €</t>
  </si>
  <si>
    <t>US0844231029</t>
  </si>
  <si>
    <t>WRB</t>
  </si>
  <si>
    <t>W.R. Berkley</t>
  </si>
  <si>
    <t>74.67 EUR</t>
  </si>
  <si>
    <t>20.199 Mrd. €</t>
  </si>
  <si>
    <t>DE000WACK012</t>
  </si>
  <si>
    <t>WAC</t>
  </si>
  <si>
    <t>Wacker Neuson</t>
  </si>
  <si>
    <t>16.70 EUR</t>
  </si>
  <si>
    <t>1.136 Mrd. €</t>
  </si>
  <si>
    <t>SE0017780133</t>
  </si>
  <si>
    <t>WALL B</t>
  </si>
  <si>
    <t>Wallenstam</t>
  </si>
  <si>
    <t>[4],[3],[3]</t>
  </si>
  <si>
    <t>4.52 EUR</t>
  </si>
  <si>
    <t>2.971 Mrd. €</t>
  </si>
  <si>
    <t>0.05 €</t>
  </si>
  <si>
    <t>US9388241096</t>
  </si>
  <si>
    <t>WAFD</t>
  </si>
  <si>
    <t>Washington Federal</t>
  </si>
  <si>
    <t>25.81 EUR</t>
  </si>
  <si>
    <t>1.811 Mrd. €</t>
  </si>
  <si>
    <t>US94106L1098</t>
  </si>
  <si>
    <t>WM</t>
  </si>
  <si>
    <t>Waste Management</t>
  </si>
  <si>
    <t>193.89 EUR</t>
  </si>
  <si>
    <t>78.235 Mrd. €</t>
  </si>
  <si>
    <t>US9426222009</t>
  </si>
  <si>
    <t>WSO</t>
  </si>
  <si>
    <t>Watsco</t>
  </si>
  <si>
    <t>437.34 EUR</t>
  </si>
  <si>
    <t>16.182 Mrd. €</t>
  </si>
  <si>
    <t>9.26 €</t>
  </si>
  <si>
    <t>US9292361071</t>
  </si>
  <si>
    <t>WDFC</t>
  </si>
  <si>
    <t>WD-40 Company</t>
  </si>
  <si>
    <t>207.05 EUR</t>
  </si>
  <si>
    <t>2.812 Mrd. €</t>
  </si>
  <si>
    <t>3.15 €</t>
  </si>
  <si>
    <t>US9478901096</t>
  </si>
  <si>
    <t>WBS</t>
  </si>
  <si>
    <t>Webster Financial</t>
  </si>
  <si>
    <t>40.75 EUR</t>
  </si>
  <si>
    <t>6.956 Mrd. €</t>
  </si>
  <si>
    <t>US92939U1060</t>
  </si>
  <si>
    <t>WEC</t>
  </si>
  <si>
    <t>WEC Energy Group</t>
  </si>
  <si>
    <t>23.588 Mrd. €</t>
  </si>
  <si>
    <t>US9598021098</t>
  </si>
  <si>
    <t>WU</t>
  </si>
  <si>
    <t>Western Union</t>
  </si>
  <si>
    <t>11.80 EUR</t>
  </si>
  <si>
    <t>4.078 Mrd. €</t>
  </si>
  <si>
    <t>US9604131022</t>
  </si>
  <si>
    <t>WLK</t>
  </si>
  <si>
    <t>Westlake Chemical</t>
  </si>
  <si>
    <t>147.95 EUR</t>
  </si>
  <si>
    <t>19.089 Mrd. €</t>
  </si>
  <si>
    <t>US96145D1054</t>
  </si>
  <si>
    <t>WRK</t>
  </si>
  <si>
    <t>WestRock</t>
  </si>
  <si>
    <t>49.43 EUR</t>
  </si>
  <si>
    <t>12.817 Mrd. €</t>
  </si>
  <si>
    <t>CA9628791027</t>
  </si>
  <si>
    <t>WPM</t>
  </si>
  <si>
    <t>Wheaton Precious Metals</t>
  </si>
  <si>
    <t>[5],[7],[6]</t>
  </si>
  <si>
    <t>50.43 EUR</t>
  </si>
  <si>
    <t>22.877 Mrd. €</t>
  </si>
  <si>
    <t>US9633201069</t>
  </si>
  <si>
    <t>WHR</t>
  </si>
  <si>
    <t>Whirlpool Corporation</t>
  </si>
  <si>
    <t>85.73 EUR</t>
  </si>
  <si>
    <t>4.706 Mrd. €</t>
  </si>
  <si>
    <t>6.45 €</t>
  </si>
  <si>
    <t>SE0018012635</t>
  </si>
  <si>
    <t>WIHL</t>
  </si>
  <si>
    <t>Wihlborgs Fastigheter</t>
  </si>
  <si>
    <t>[5],[-],[3]</t>
  </si>
  <si>
    <t>8.73 EUR</t>
  </si>
  <si>
    <t>2.684 Mrd. €</t>
  </si>
  <si>
    <t>US9699041011</t>
  </si>
  <si>
    <t>WSM</t>
  </si>
  <si>
    <t>Williams-Sonoma</t>
  </si>
  <si>
    <t>269.99 EUR</t>
  </si>
  <si>
    <t>17.636 Mrd. €</t>
  </si>
  <si>
    <t>3.53 €</t>
  </si>
  <si>
    <t>US9742501029</t>
  </si>
  <si>
    <t>WINA</t>
  </si>
  <si>
    <t>Winmark</t>
  </si>
  <si>
    <t>327.96 EUR</t>
  </si>
  <si>
    <t>1.200 Mrd. €</t>
  </si>
  <si>
    <t>11.70 €</t>
  </si>
  <si>
    <t>US9746371007</t>
  </si>
  <si>
    <t>WGO</t>
  </si>
  <si>
    <t>Winnebago Industries</t>
  </si>
  <si>
    <t>1.670 Mrd. €</t>
  </si>
  <si>
    <t>US97650W1080</t>
  </si>
  <si>
    <t>WTFC</t>
  </si>
  <si>
    <t>Wintrust Financial</t>
  </si>
  <si>
    <t>90.87 EUR</t>
  </si>
  <si>
    <t>5.671 Mrd. €</t>
  </si>
  <si>
    <t>NL0000395903</t>
  </si>
  <si>
    <t>WKL</t>
  </si>
  <si>
    <t>Wolters Kluwer</t>
  </si>
  <si>
    <t>146.05 EUR</t>
  </si>
  <si>
    <t>35.700 Mrd. €</t>
  </si>
  <si>
    <t>US9818111026</t>
  </si>
  <si>
    <t>WOR</t>
  </si>
  <si>
    <t>Worthington Industries</t>
  </si>
  <si>
    <t>52.55 EUR</t>
  </si>
  <si>
    <t>2.650 Mrd. €</t>
  </si>
  <si>
    <t>US9293281021</t>
  </si>
  <si>
    <t>WSFS</t>
  </si>
  <si>
    <t>WSFS Financial Corporation</t>
  </si>
  <si>
    <t>2.457 Mrd. €</t>
  </si>
  <si>
    <t>US98389B1008</t>
  </si>
  <si>
    <t>XEL</t>
  </si>
  <si>
    <t>Xcel Energy</t>
  </si>
  <si>
    <t>51.10 EUR</t>
  </si>
  <si>
    <t>28.410 Mrd. €</t>
  </si>
  <si>
    <t>US9884981013</t>
  </si>
  <si>
    <t>YUM</t>
  </si>
  <si>
    <t>Yum! Brands</t>
  </si>
  <si>
    <t>126.68 EUR</t>
  </si>
  <si>
    <t>36.230 Mrd. €</t>
  </si>
  <si>
    <t>Marktkap. ohne Währung in Mrd.</t>
  </si>
  <si>
    <t>&gt;5 Mrd.</t>
  </si>
  <si>
    <t>&gt;80</t>
  </si>
  <si>
    <t>&gt;7</t>
  </si>
  <si>
    <t>&gt;15 (dann Z&gt;A)</t>
  </si>
  <si>
    <t>zw 1 une 2</t>
  </si>
  <si>
    <t>&gt;10</t>
  </si>
  <si>
    <t>monatliche Entnahme:</t>
  </si>
  <si>
    <t>entspricht in 30 Jahren:</t>
  </si>
  <si>
    <t>pro Jahr:</t>
  </si>
  <si>
    <t>davon 12% (Dividendenrendite):</t>
  </si>
  <si>
    <t>eingezahlter Geldbetrag in 30 Jahren:</t>
  </si>
  <si>
    <t>Depot in 30 Jahren:</t>
  </si>
  <si>
    <t>Inflation</t>
  </si>
  <si>
    <t>Jahre</t>
  </si>
  <si>
    <t>theor. Annahme, dass dieser Betrag am 1. Tag zur Verfügung steht</t>
  </si>
  <si>
    <t>Verdopplung alle 10 Jahre, also 300%</t>
  </si>
  <si>
    <t>Depot in 60 Jahren:</t>
  </si>
  <si>
    <t>Verdopplung alle 15 Jahre, leben "nur" von Dividenden</t>
  </si>
  <si>
    <t>d.h. Dividenden werden nicht reinvestiert</t>
  </si>
  <si>
    <t>bei Inflation von 2% p.a.</t>
  </si>
  <si>
    <t>abzgl.  Steuern 25%: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</si>
</sst>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ill="1"/>
    <xf numFmtId="49" fontId="1" fillId="2" borderId="0" xfId="1" applyNumberFormat="1" applyFont="1" applyFill="1" applyAlignment="1">
      <alignment wrapText="1"/>
    </xf>
    <xf numFmtId="49" fontId="0" fillId="3" borderId="0" xfId="1" applyNumberFormat="1" applyFont="1" applyFill="1"/>
    <xf numFmtId="49" fontId="0" fillId="0" borderId="0" xfId="1" applyNumberFormat="1" applyFont="1"/>
    <xf numFmtId="3" fontId="1" fillId="2" borderId="0" xfId="0" applyNumberFormat="1" applyFont="1" applyFill="1" applyAlignment="1">
      <alignment wrapText="1"/>
    </xf>
    <xf numFmtId="3" fontId="2" fillId="0" borderId="0" xfId="0" applyNumberFormat="1" applyFont="1" applyFill="1"/>
    <xf numFmtId="3" fontId="2" fillId="3" borderId="0" xfId="0" applyNumberFormat="1" applyFont="1" applyFill="1"/>
    <xf numFmtId="49" fontId="2" fillId="0" borderId="0" xfId="1" quotePrefix="1" applyNumberFormat="1" applyFont="1"/>
    <xf numFmtId="0" fontId="2" fillId="0" borderId="0" xfId="0" quotePrefix="1" applyFont="1"/>
    <xf numFmtId="0" fontId="2" fillId="0" borderId="0" xfId="0" applyFont="1"/>
    <xf numFmtId="0" fontId="1" fillId="2" borderId="1" xfId="0" applyFont="1" applyFill="1" applyBorder="1" applyAlignment="1">
      <alignment wrapText="1"/>
    </xf>
    <xf numFmtId="49" fontId="1" fillId="2" borderId="1" xfId="1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0" fillId="3" borderId="1" xfId="0" applyFill="1" applyBorder="1"/>
    <xf numFmtId="49" fontId="0" fillId="3" borderId="1" xfId="1" applyNumberFormat="1" applyFont="1" applyFill="1" applyBorder="1"/>
    <xf numFmtId="3" fontId="2" fillId="3" borderId="1" xfId="0" applyNumberFormat="1" applyFont="1" applyFill="1" applyBorder="1"/>
    <xf numFmtId="2" fontId="0" fillId="3" borderId="1" xfId="0" applyNumberFormat="1" applyFill="1" applyBorder="1"/>
    <xf numFmtId="1" fontId="0" fillId="3" borderId="1" xfId="0" applyNumberFormat="1" applyFill="1" applyBorder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</cellXfs>
  <cellStyles count="2">
    <cellStyle name="Komma" xfId="1" builtinId="3"/>
    <cellStyle name="Standard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E0CC-9740-A641-9A50-BA0D579BC374}">
  <sheetPr filterMode="1"/>
  <dimension ref="A1:BK649"/>
  <sheetViews>
    <sheetView topLeftCell="B1" zoomScale="125" zoomScaleNormal="125" workbookViewId="0">
      <selection activeCell="BL72" sqref="BL72"/>
    </sheetView>
  </sheetViews>
  <sheetFormatPr baseColWidth="10" defaultRowHeight="15" outlineLevelCol="1" x14ac:dyDescent="0.2"/>
  <cols>
    <col min="1" max="1" width="16.1640625" hidden="1" customWidth="1" outlineLevel="1"/>
    <col min="2" max="2" width="10.83203125" customWidth="1" collapsed="1"/>
    <col min="3" max="3" width="23.6640625" customWidth="1"/>
    <col min="4" max="4" width="9.5" hidden="1" customWidth="1" outlineLevel="1"/>
    <col min="5" max="5" width="20.1640625" hidden="1" customWidth="1" outlineLevel="1"/>
    <col min="6" max="6" width="13.5" hidden="1" customWidth="1" outlineLevel="1"/>
    <col min="7" max="7" width="54" hidden="1" customWidth="1" outlineLevel="1"/>
    <col min="8" max="8" width="17.5" hidden="1" customWidth="1" outlineLevel="1"/>
    <col min="9" max="9" width="13.5" hidden="1" customWidth="1" outlineLevel="1"/>
    <col min="10" max="10" width="14.83203125" hidden="1" customWidth="1" outlineLevel="1"/>
    <col min="11" max="11" width="8" customWidth="1" collapsed="1"/>
    <col min="12" max="12" width="31" hidden="1" customWidth="1" outlineLevel="1"/>
    <col min="13" max="13" width="0.1640625" hidden="1" customWidth="1" outlineLevel="1"/>
    <col min="14" max="14" width="15" style="17" customWidth="1" collapsed="1"/>
    <col min="15" max="15" width="13.83203125" style="3" customWidth="1"/>
    <col min="16" max="16" width="23" customWidth="1" outlineLevel="1"/>
    <col min="17" max="17" width="7.6640625" customWidth="1" outlineLevel="1"/>
    <col min="18" max="18" width="10" customWidth="1"/>
    <col min="19" max="19" width="17.5" customWidth="1"/>
    <col min="20" max="20" width="54" hidden="1" customWidth="1" outlineLevel="1"/>
    <col min="21" max="21" width="43.1640625" hidden="1" customWidth="1" outlineLevel="1"/>
    <col min="22" max="22" width="14.5" customWidth="1" collapsed="1"/>
    <col min="23" max="23" width="12.83203125" customWidth="1"/>
    <col min="24" max="24" width="54" hidden="1" customWidth="1" outlineLevel="1"/>
    <col min="25" max="25" width="51.33203125" hidden="1" customWidth="1" outlineLevel="1"/>
    <col min="26" max="26" width="27" hidden="1" customWidth="1" outlineLevel="1"/>
    <col min="27" max="27" width="23" hidden="1" customWidth="1" outlineLevel="1"/>
    <col min="28" max="28" width="52.6640625" hidden="1" customWidth="1" outlineLevel="1"/>
    <col min="29" max="29" width="51.33203125" hidden="1" customWidth="1" outlineLevel="1"/>
    <col min="30" max="30" width="48.6640625" hidden="1" customWidth="1" outlineLevel="1"/>
    <col min="31" max="31" width="25.6640625" hidden="1" customWidth="1" outlineLevel="1"/>
    <col min="32" max="33" width="54" hidden="1" customWidth="1" outlineLevel="1"/>
    <col min="34" max="34" width="51.33203125" hidden="1" customWidth="1" outlineLevel="1"/>
    <col min="35" max="35" width="23" hidden="1" customWidth="1" outlineLevel="1"/>
    <col min="36" max="36" width="54" hidden="1" customWidth="1" outlineLevel="1"/>
    <col min="37" max="37" width="52.6640625" hidden="1" customWidth="1" outlineLevel="1"/>
    <col min="38" max="38" width="50" hidden="1" customWidth="1" outlineLevel="1"/>
    <col min="39" max="40" width="10.83203125" hidden="1" customWidth="1" outlineLevel="1"/>
    <col min="41" max="41" width="6.6640625" hidden="1" customWidth="1" outlineLevel="1"/>
    <col min="42" max="42" width="6" hidden="1" customWidth="1" outlineLevel="1"/>
    <col min="43" max="43" width="28.33203125" hidden="1" customWidth="1" outlineLevel="1"/>
    <col min="44" max="44" width="24.33203125" hidden="1" customWidth="1" outlineLevel="1"/>
    <col min="45" max="45" width="27" hidden="1" customWidth="1" outlineLevel="1"/>
    <col min="46" max="46" width="24.33203125" hidden="1" customWidth="1" outlineLevel="1"/>
    <col min="47" max="47" width="28.33203125" hidden="1" customWidth="1" outlineLevel="1"/>
    <col min="48" max="49" width="17.5" hidden="1" customWidth="1" outlineLevel="1"/>
    <col min="50" max="50" width="51.33203125" hidden="1" customWidth="1" outlineLevel="1"/>
    <col min="51" max="51" width="50" hidden="1" customWidth="1" outlineLevel="1"/>
    <col min="52" max="52" width="21.6640625" hidden="1" customWidth="1" outlineLevel="1"/>
    <col min="53" max="54" width="24.33203125" hidden="1" customWidth="1" outlineLevel="1"/>
    <col min="55" max="56" width="25.6640625" hidden="1" customWidth="1" outlineLevel="1"/>
    <col min="57" max="57" width="23" hidden="1" customWidth="1" outlineLevel="1"/>
    <col min="58" max="58" width="24.33203125" hidden="1" customWidth="1" outlineLevel="1"/>
    <col min="59" max="59" width="10.83203125" customWidth="1" collapsed="1"/>
    <col min="60" max="60" width="25.6640625" hidden="1" customWidth="1" outlineLevel="1"/>
    <col min="61" max="61" width="54" hidden="1" customWidth="1" outlineLevel="1"/>
    <col min="62" max="62" width="2.33203125" hidden="1" customWidth="1" outlineLevel="1"/>
    <col min="63" max="63" width="10.83203125" collapsed="1"/>
  </cols>
  <sheetData>
    <row r="1" spans="1:61" x14ac:dyDescent="0.2">
      <c r="N1" s="21"/>
      <c r="O1" s="21" t="s">
        <v>3858</v>
      </c>
      <c r="V1" s="22" t="s">
        <v>3861</v>
      </c>
      <c r="W1" s="22" t="s">
        <v>3860</v>
      </c>
      <c r="BG1" s="22" t="s">
        <v>3859</v>
      </c>
    </row>
    <row r="2" spans="1:61" s="2" customFormat="1" ht="54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5" t="s">
        <v>13</v>
      </c>
      <c r="O2" s="18" t="s">
        <v>3857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49</v>
      </c>
      <c r="AZ2" s="8" t="s">
        <v>50</v>
      </c>
      <c r="BA2" s="8" t="s">
        <v>51</v>
      </c>
      <c r="BB2" s="8" t="s">
        <v>52</v>
      </c>
      <c r="BC2" s="8" t="s">
        <v>53</v>
      </c>
      <c r="BD2" s="8" t="s">
        <v>54</v>
      </c>
      <c r="BE2" s="8" t="s">
        <v>55</v>
      </c>
      <c r="BF2" s="8" t="s">
        <v>56</v>
      </c>
      <c r="BG2" s="8" t="s">
        <v>57</v>
      </c>
      <c r="BH2" s="7" t="s">
        <v>58</v>
      </c>
      <c r="BI2" s="7" t="s">
        <v>59</v>
      </c>
    </row>
    <row r="3" spans="1:61" hidden="1" x14ac:dyDescent="0.2">
      <c r="A3" t="s">
        <v>60</v>
      </c>
      <c r="B3" s="9" t="s">
        <v>355</v>
      </c>
      <c r="C3" s="9" t="s">
        <v>356</v>
      </c>
      <c r="D3" s="9">
        <v>54</v>
      </c>
      <c r="E3" s="9" t="s">
        <v>288</v>
      </c>
      <c r="F3" s="9"/>
      <c r="G3" s="9" t="s">
        <v>84</v>
      </c>
      <c r="H3" s="9" t="s">
        <v>357</v>
      </c>
      <c r="I3" s="9"/>
      <c r="J3" s="9"/>
      <c r="K3" s="9" t="s">
        <v>65</v>
      </c>
      <c r="L3" s="9" t="s">
        <v>181</v>
      </c>
      <c r="M3" s="9" t="s">
        <v>358</v>
      </c>
      <c r="N3" s="16" t="s">
        <v>359</v>
      </c>
      <c r="O3" s="20">
        <f>SUBSTITUTE(SUBSTITUTE(SUBSTITUTE(N3, " Mrd. €", ""), ".", ""), ",", ".")*1</f>
        <v>2517</v>
      </c>
      <c r="P3" s="9">
        <v>4</v>
      </c>
      <c r="Q3" s="9" t="s">
        <v>360</v>
      </c>
      <c r="R3" s="10">
        <v>2.34</v>
      </c>
      <c r="S3" s="9">
        <v>62.8</v>
      </c>
      <c r="T3" s="9">
        <v>100</v>
      </c>
      <c r="U3" s="11">
        <v>69</v>
      </c>
      <c r="V3" s="11">
        <v>69</v>
      </c>
      <c r="W3" s="10">
        <v>8.19</v>
      </c>
      <c r="X3" s="10">
        <v>9.7100000000000009</v>
      </c>
      <c r="Y3" s="10">
        <v>7.83</v>
      </c>
      <c r="Z3" s="10">
        <v>0.97</v>
      </c>
      <c r="AA3" s="10">
        <v>0.97</v>
      </c>
      <c r="AB3" s="10">
        <v>6.2</v>
      </c>
      <c r="AC3" s="10">
        <v>4.8499999999999996</v>
      </c>
      <c r="AD3" s="10">
        <v>5.61</v>
      </c>
      <c r="AE3" s="10">
        <v>0.59</v>
      </c>
      <c r="AF3" s="10">
        <v>-4.03</v>
      </c>
      <c r="AG3" s="10">
        <v>-2.2400000000000002</v>
      </c>
      <c r="AH3" s="9"/>
      <c r="AI3" s="10">
        <v>0.91</v>
      </c>
      <c r="AJ3" s="10">
        <v>2.2000000000000002</v>
      </c>
      <c r="AK3" s="10">
        <v>4.42</v>
      </c>
      <c r="AL3" s="10">
        <v>-4.03</v>
      </c>
      <c r="AM3" s="9">
        <v>24.1</v>
      </c>
      <c r="AN3" s="9">
        <v>26.9</v>
      </c>
      <c r="AO3" s="9">
        <v>25.6</v>
      </c>
      <c r="AP3" s="9">
        <v>4.8</v>
      </c>
      <c r="AQ3" s="9">
        <v>-10.6</v>
      </c>
      <c r="AR3" s="9">
        <v>-18</v>
      </c>
      <c r="AS3" s="9">
        <v>30.9</v>
      </c>
      <c r="AT3" s="9">
        <v>-1.4</v>
      </c>
      <c r="AU3" s="9">
        <v>-17.399999999999999</v>
      </c>
      <c r="AV3" s="9">
        <v>40.200000000000003</v>
      </c>
      <c r="AW3" s="9">
        <v>9999</v>
      </c>
      <c r="AX3" s="10">
        <v>9.42</v>
      </c>
      <c r="AY3" s="10">
        <v>0.18</v>
      </c>
      <c r="AZ3" s="10">
        <v>0</v>
      </c>
      <c r="BA3" s="10">
        <v>-0.67</v>
      </c>
      <c r="BB3" s="10">
        <v>1.1000000000000001</v>
      </c>
      <c r="BC3" s="10">
        <v>2.72</v>
      </c>
      <c r="BD3" s="10">
        <v>-9.44</v>
      </c>
      <c r="BE3" s="10">
        <v>-19.670000000000002</v>
      </c>
      <c r="BF3" s="10">
        <v>0.89</v>
      </c>
      <c r="BG3" s="10">
        <v>146.12</v>
      </c>
      <c r="BH3" s="6">
        <v>196.03</v>
      </c>
    </row>
    <row r="4" spans="1:61" x14ac:dyDescent="0.2">
      <c r="A4" t="s">
        <v>70</v>
      </c>
      <c r="B4" s="9" t="s">
        <v>2750</v>
      </c>
      <c r="C4" s="9" t="s">
        <v>2751</v>
      </c>
      <c r="D4" s="9">
        <v>100</v>
      </c>
      <c r="E4" s="9" t="s">
        <v>112</v>
      </c>
      <c r="F4" s="9"/>
      <c r="G4" s="9" t="s">
        <v>84</v>
      </c>
      <c r="H4" s="9" t="s">
        <v>2752</v>
      </c>
      <c r="I4" s="9"/>
      <c r="J4" s="9"/>
      <c r="K4" s="9" t="s">
        <v>65</v>
      </c>
      <c r="L4" s="9" t="s">
        <v>86</v>
      </c>
      <c r="M4" s="9" t="s">
        <v>106</v>
      </c>
      <c r="N4" s="16" t="s">
        <v>2753</v>
      </c>
      <c r="O4" s="20">
        <f>SUBSTITUTE(SUBSTITUTE(SUBSTITUTE(N4, " Mrd. €", ""), ".", ""), ",", ".")*1</f>
        <v>63962</v>
      </c>
      <c r="P4" s="9">
        <v>4</v>
      </c>
      <c r="Q4" s="9" t="s">
        <v>2754</v>
      </c>
      <c r="R4" s="10">
        <v>1.1399999999999999</v>
      </c>
      <c r="S4" s="9">
        <v>24.6</v>
      </c>
      <c r="T4" s="9">
        <v>27</v>
      </c>
      <c r="U4" s="11">
        <v>68</v>
      </c>
      <c r="V4" s="11">
        <v>68</v>
      </c>
      <c r="W4" s="10">
        <v>12.89</v>
      </c>
      <c r="X4" s="10">
        <v>14.71</v>
      </c>
      <c r="Y4" s="10">
        <v>9.69</v>
      </c>
      <c r="Z4" s="10">
        <v>0.96</v>
      </c>
      <c r="AA4" s="10">
        <v>0.91</v>
      </c>
      <c r="AB4" s="10">
        <v>13.89</v>
      </c>
      <c r="AC4" s="10">
        <v>16.7</v>
      </c>
      <c r="AD4" s="10">
        <v>15.23</v>
      </c>
      <c r="AE4" s="10">
        <v>0.9</v>
      </c>
      <c r="AF4" s="10">
        <v>11.06</v>
      </c>
      <c r="AG4" s="10">
        <v>14.99</v>
      </c>
      <c r="AH4" s="10">
        <v>16.25</v>
      </c>
      <c r="AI4" s="10">
        <v>0.87</v>
      </c>
      <c r="AJ4" s="10">
        <v>4.25</v>
      </c>
      <c r="AK4" s="10">
        <v>7.09</v>
      </c>
      <c r="AL4" s="10">
        <v>4.01</v>
      </c>
      <c r="AM4" s="9">
        <v>25</v>
      </c>
      <c r="AN4" s="9">
        <v>21.5</v>
      </c>
      <c r="AO4" s="9">
        <v>20.8</v>
      </c>
      <c r="AP4" s="9">
        <v>3.5</v>
      </c>
      <c r="AQ4" s="9">
        <v>29.1</v>
      </c>
      <c r="AR4" s="9">
        <v>27.1</v>
      </c>
      <c r="AS4" s="9">
        <v>47.7</v>
      </c>
      <c r="AT4" s="9">
        <v>84.2</v>
      </c>
      <c r="AU4" s="9">
        <v>56.7</v>
      </c>
      <c r="AV4" s="9">
        <v>32</v>
      </c>
      <c r="AW4" s="9">
        <v>5.2</v>
      </c>
      <c r="AX4" s="10">
        <v>15.5</v>
      </c>
      <c r="AY4" s="10">
        <v>28.4</v>
      </c>
      <c r="AZ4" s="10">
        <v>0</v>
      </c>
      <c r="BA4" s="10">
        <v>0.32</v>
      </c>
      <c r="BB4" s="10">
        <v>0.16</v>
      </c>
      <c r="BC4" s="10">
        <v>-1.17</v>
      </c>
      <c r="BD4" s="10">
        <v>20.76</v>
      </c>
      <c r="BE4" s="10">
        <v>55.99</v>
      </c>
      <c r="BF4" s="10">
        <v>248.95</v>
      </c>
      <c r="BG4" s="10">
        <v>322.64999999999998</v>
      </c>
      <c r="BH4" s="6">
        <v>1047.49</v>
      </c>
    </row>
    <row r="5" spans="1:61" hidden="1" x14ac:dyDescent="0.2">
      <c r="A5" t="s">
        <v>80</v>
      </c>
      <c r="B5" t="s">
        <v>1760</v>
      </c>
      <c r="C5" t="s">
        <v>1761</v>
      </c>
      <c r="D5">
        <v>99</v>
      </c>
      <c r="E5" t="s">
        <v>540</v>
      </c>
      <c r="G5" t="s">
        <v>84</v>
      </c>
      <c r="H5" t="s">
        <v>1762</v>
      </c>
      <c r="K5" t="s">
        <v>65</v>
      </c>
      <c r="L5" t="s">
        <v>558</v>
      </c>
      <c r="M5" t="s">
        <v>1244</v>
      </c>
      <c r="N5" t="s">
        <v>1763</v>
      </c>
      <c r="O5" s="19">
        <f>SUBSTITUTE(SUBSTITUTE(SUBSTITUTE(N5, " Mrd. €", ""), ".", ""), ",", ".")*1</f>
        <v>18609</v>
      </c>
      <c r="P5">
        <v>4</v>
      </c>
      <c r="Q5" t="s">
        <v>803</v>
      </c>
      <c r="R5" s="6">
        <v>2.71</v>
      </c>
      <c r="S5">
        <v>41.4</v>
      </c>
      <c r="T5">
        <v>53.8</v>
      </c>
      <c r="U5" s="5">
        <v>68</v>
      </c>
      <c r="V5" s="5">
        <v>68</v>
      </c>
      <c r="W5" s="6">
        <v>5.72</v>
      </c>
      <c r="X5" s="6">
        <v>5.63</v>
      </c>
      <c r="Y5" s="6">
        <v>5</v>
      </c>
      <c r="Z5" s="6">
        <v>0.99</v>
      </c>
      <c r="AA5" s="6">
        <v>0.93</v>
      </c>
      <c r="AB5" s="6">
        <v>8.02</v>
      </c>
      <c r="AC5" s="6">
        <v>12.56</v>
      </c>
      <c r="AD5" s="6">
        <v>6.25</v>
      </c>
      <c r="AE5" s="6">
        <v>0.87</v>
      </c>
      <c r="AF5" s="6">
        <v>8.73</v>
      </c>
      <c r="AG5" s="6">
        <v>15.18</v>
      </c>
      <c r="AH5" s="6">
        <v>6.57</v>
      </c>
      <c r="AI5" s="6">
        <v>0.96</v>
      </c>
      <c r="AJ5" s="6">
        <v>4.53</v>
      </c>
      <c r="AK5" s="6">
        <v>4.21</v>
      </c>
      <c r="AL5" s="6">
        <v>3.12</v>
      </c>
      <c r="AM5">
        <v>16.100000000000001</v>
      </c>
      <c r="AN5">
        <v>15.3</v>
      </c>
      <c r="AO5">
        <v>13</v>
      </c>
      <c r="AP5">
        <v>0.9</v>
      </c>
      <c r="AQ5">
        <v>-15.1</v>
      </c>
      <c r="AR5">
        <v>-15.9</v>
      </c>
      <c r="AS5">
        <v>-6.7</v>
      </c>
      <c r="AT5">
        <v>0.4</v>
      </c>
      <c r="AU5">
        <v>3.9</v>
      </c>
      <c r="AV5">
        <v>27</v>
      </c>
      <c r="AW5">
        <v>10.199999999999999</v>
      </c>
      <c r="AX5" s="6">
        <v>5.21</v>
      </c>
      <c r="AY5" s="6">
        <v>7.82</v>
      </c>
      <c r="AZ5" s="6">
        <v>0</v>
      </c>
      <c r="BA5" s="6">
        <v>-0.74</v>
      </c>
      <c r="BB5" s="6">
        <v>-7.79</v>
      </c>
      <c r="BC5" s="6">
        <v>-3.4</v>
      </c>
      <c r="BD5" s="6">
        <v>7.01</v>
      </c>
      <c r="BE5" s="6">
        <v>-6.01</v>
      </c>
      <c r="BF5" s="6">
        <v>45.74</v>
      </c>
      <c r="BG5" s="6">
        <v>66.099999999999994</v>
      </c>
      <c r="BH5" s="6">
        <v>1505.89</v>
      </c>
    </row>
    <row r="6" spans="1:61" hidden="1" x14ac:dyDescent="0.2">
      <c r="A6" t="s">
        <v>90</v>
      </c>
      <c r="B6" t="s">
        <v>1019</v>
      </c>
      <c r="C6" t="s">
        <v>1020</v>
      </c>
      <c r="D6">
        <v>96</v>
      </c>
      <c r="E6" t="s">
        <v>540</v>
      </c>
      <c r="G6" t="s">
        <v>281</v>
      </c>
      <c r="H6" t="s">
        <v>1021</v>
      </c>
      <c r="K6" t="s">
        <v>65</v>
      </c>
      <c r="L6" t="s">
        <v>66</v>
      </c>
      <c r="M6" t="s">
        <v>190</v>
      </c>
      <c r="N6" t="s">
        <v>1022</v>
      </c>
      <c r="O6" s="19">
        <f t="shared" ref="O6:O69" si="0">SUBSTITUTE(SUBSTITUTE(SUBSTITUTE(N6, " Mrd. €", ""), ".", ""), ",", ".")*1</f>
        <v>17073</v>
      </c>
      <c r="P6">
        <v>4</v>
      </c>
      <c r="Q6" t="s">
        <v>1023</v>
      </c>
      <c r="R6" s="6">
        <v>2.66</v>
      </c>
      <c r="S6">
        <v>45.4</v>
      </c>
      <c r="T6">
        <v>23.1</v>
      </c>
      <c r="U6" s="5">
        <v>64</v>
      </c>
      <c r="V6" s="5">
        <v>64</v>
      </c>
      <c r="W6" s="6">
        <v>6.16</v>
      </c>
      <c r="X6" s="6">
        <v>7.61</v>
      </c>
      <c r="Y6" s="6">
        <v>8</v>
      </c>
      <c r="Z6" s="6">
        <v>0.96</v>
      </c>
      <c r="AA6" s="6">
        <v>0.77</v>
      </c>
      <c r="AB6" s="6">
        <v>10.8</v>
      </c>
      <c r="AC6" s="6">
        <v>12.27</v>
      </c>
      <c r="AD6" s="6">
        <v>5.93</v>
      </c>
      <c r="AE6" s="6">
        <v>0.89</v>
      </c>
      <c r="AF6" s="6">
        <v>10.79</v>
      </c>
      <c r="AG6" s="6">
        <v>15.79</v>
      </c>
      <c r="AI6" s="6">
        <v>0.86</v>
      </c>
      <c r="AJ6" s="6">
        <v>8.7100000000000009</v>
      </c>
      <c r="AK6" s="6">
        <v>7.34</v>
      </c>
      <c r="AL6" s="6">
        <v>10.34</v>
      </c>
      <c r="AM6">
        <v>7.8</v>
      </c>
      <c r="AN6">
        <v>17.100000000000001</v>
      </c>
      <c r="AO6">
        <v>8.6</v>
      </c>
      <c r="AP6">
        <v>1.7</v>
      </c>
      <c r="AQ6">
        <v>-19.2</v>
      </c>
      <c r="AR6">
        <v>-50</v>
      </c>
      <c r="AS6">
        <v>-11.9</v>
      </c>
      <c r="AT6">
        <v>-12.6</v>
      </c>
      <c r="AU6">
        <v>11.3</v>
      </c>
      <c r="AV6">
        <v>2.5</v>
      </c>
      <c r="AW6">
        <v>0.5</v>
      </c>
      <c r="AX6" s="6">
        <v>9.1999999999999993</v>
      </c>
      <c r="AY6" s="6">
        <v>3.62</v>
      </c>
      <c r="AZ6" s="6">
        <v>0</v>
      </c>
      <c r="BA6" s="6">
        <v>-0.28999999999999998</v>
      </c>
      <c r="BB6" s="6">
        <v>1.02</v>
      </c>
      <c r="BC6" s="6">
        <v>3.3</v>
      </c>
      <c r="BD6" s="6">
        <v>14.34</v>
      </c>
      <c r="BE6" s="6">
        <v>16.66</v>
      </c>
      <c r="BF6" s="6">
        <v>19.440000000000001</v>
      </c>
      <c r="BG6" s="6">
        <v>141.09</v>
      </c>
      <c r="BH6" s="6">
        <v>1539.2</v>
      </c>
    </row>
    <row r="7" spans="1:61" x14ac:dyDescent="0.2">
      <c r="A7" t="s">
        <v>101</v>
      </c>
      <c r="B7" t="s">
        <v>2363</v>
      </c>
      <c r="C7" t="s">
        <v>2364</v>
      </c>
      <c r="D7">
        <v>99</v>
      </c>
      <c r="E7" t="s">
        <v>491</v>
      </c>
      <c r="G7" t="s">
        <v>506</v>
      </c>
      <c r="H7" t="s">
        <v>2365</v>
      </c>
      <c r="K7" t="s">
        <v>65</v>
      </c>
      <c r="L7" t="s">
        <v>558</v>
      </c>
      <c r="M7" t="s">
        <v>667</v>
      </c>
      <c r="N7" s="17" t="s">
        <v>2366</v>
      </c>
      <c r="O7" s="19">
        <f t="shared" si="0"/>
        <v>116640</v>
      </c>
      <c r="P7">
        <v>4</v>
      </c>
      <c r="Q7" t="s">
        <v>2367</v>
      </c>
      <c r="R7" s="6">
        <v>1.99</v>
      </c>
      <c r="S7">
        <v>35.299999999999997</v>
      </c>
      <c r="T7">
        <v>30.2</v>
      </c>
      <c r="U7" s="5">
        <v>62</v>
      </c>
      <c r="V7" s="5">
        <v>62</v>
      </c>
      <c r="W7" s="6">
        <v>19.149999999999999</v>
      </c>
      <c r="X7" s="6">
        <v>18.62</v>
      </c>
      <c r="Y7" s="6">
        <v>3.91</v>
      </c>
      <c r="Z7" s="6">
        <v>0.92</v>
      </c>
      <c r="AA7" s="6">
        <v>0.88</v>
      </c>
      <c r="AB7" s="6">
        <v>18.63</v>
      </c>
      <c r="AC7" s="6">
        <v>18.53</v>
      </c>
      <c r="AD7" s="6">
        <v>-7.04</v>
      </c>
      <c r="AE7" s="6">
        <v>0.88</v>
      </c>
      <c r="AF7" s="6">
        <v>16.16</v>
      </c>
      <c r="AG7" s="6">
        <v>17.77</v>
      </c>
      <c r="AH7" s="6">
        <v>26.03</v>
      </c>
      <c r="AI7" s="6">
        <v>0.93</v>
      </c>
      <c r="AJ7" s="6">
        <v>4.68</v>
      </c>
      <c r="AK7" s="6">
        <v>3.49</v>
      </c>
      <c r="AL7" s="6">
        <v>-2.2000000000000002</v>
      </c>
      <c r="AM7">
        <v>17.8</v>
      </c>
      <c r="AN7">
        <v>17.8</v>
      </c>
      <c r="AO7">
        <v>12.3</v>
      </c>
      <c r="AP7">
        <v>1.5</v>
      </c>
      <c r="AQ7">
        <v>-1.2</v>
      </c>
      <c r="AR7">
        <v>-9.1999999999999993</v>
      </c>
      <c r="AS7">
        <v>-8.6</v>
      </c>
      <c r="AT7">
        <v>23.5</v>
      </c>
      <c r="AU7">
        <v>-10</v>
      </c>
      <c r="AV7">
        <v>88.7</v>
      </c>
      <c r="AW7">
        <v>6.9</v>
      </c>
      <c r="AX7" s="6">
        <v>16.760000000000002</v>
      </c>
      <c r="AY7" s="6">
        <v>18.86</v>
      </c>
      <c r="AZ7" s="6">
        <v>0</v>
      </c>
      <c r="BA7" s="6">
        <v>2.83</v>
      </c>
      <c r="BB7" s="6">
        <v>-3.61</v>
      </c>
      <c r="BC7" s="6">
        <v>-9.56</v>
      </c>
      <c r="BD7" s="6">
        <v>8.52</v>
      </c>
      <c r="BE7" s="6">
        <v>5.47</v>
      </c>
      <c r="BF7" s="6">
        <v>137.22999999999999</v>
      </c>
      <c r="BG7" s="6">
        <v>370.73</v>
      </c>
      <c r="BH7" s="6">
        <v>506.68</v>
      </c>
    </row>
    <row r="8" spans="1:61" hidden="1" x14ac:dyDescent="0.2">
      <c r="A8" t="s">
        <v>109</v>
      </c>
      <c r="B8" s="12" t="s">
        <v>2132</v>
      </c>
      <c r="C8" s="12" t="s">
        <v>2133</v>
      </c>
      <c r="D8" s="9">
        <v>67</v>
      </c>
      <c r="E8" s="9" t="s">
        <v>210</v>
      </c>
      <c r="F8" s="9" t="s">
        <v>225</v>
      </c>
      <c r="G8" s="9" t="s">
        <v>127</v>
      </c>
      <c r="H8" s="9" t="s">
        <v>2134</v>
      </c>
      <c r="I8" s="9" t="s">
        <v>2135</v>
      </c>
      <c r="J8" s="9"/>
      <c r="K8" s="12" t="s">
        <v>65</v>
      </c>
      <c r="L8" s="9" t="s">
        <v>129</v>
      </c>
      <c r="M8" s="9" t="s">
        <v>751</v>
      </c>
      <c r="N8" s="12" t="s">
        <v>2136</v>
      </c>
      <c r="O8" s="19">
        <f t="shared" si="0"/>
        <v>328440</v>
      </c>
      <c r="P8" s="9">
        <v>4</v>
      </c>
      <c r="Q8" s="9" t="s">
        <v>2137</v>
      </c>
      <c r="R8" s="13">
        <v>3.28</v>
      </c>
      <c r="S8" s="12">
        <v>46</v>
      </c>
      <c r="T8" s="9">
        <v>62.5</v>
      </c>
      <c r="U8" s="11">
        <v>62</v>
      </c>
      <c r="V8" s="14">
        <v>62</v>
      </c>
      <c r="W8" s="13">
        <v>6.19</v>
      </c>
      <c r="X8" s="10">
        <v>6.03</v>
      </c>
      <c r="Y8" s="10">
        <v>2.34</v>
      </c>
      <c r="Z8" s="10">
        <v>1</v>
      </c>
      <c r="AA8" s="10">
        <v>0.98</v>
      </c>
      <c r="AB8" s="10">
        <v>5.47</v>
      </c>
      <c r="AC8" s="10">
        <v>4.4800000000000004</v>
      </c>
      <c r="AD8" s="10">
        <v>7.33</v>
      </c>
      <c r="AE8" s="10">
        <v>0.96</v>
      </c>
      <c r="AF8" s="10">
        <v>4.32</v>
      </c>
      <c r="AG8" s="10">
        <v>2.14</v>
      </c>
      <c r="AH8" s="10">
        <v>28.48</v>
      </c>
      <c r="AI8" s="10">
        <v>0.96</v>
      </c>
      <c r="AJ8" s="10">
        <v>2.0499999999999998</v>
      </c>
      <c r="AK8" s="10">
        <v>2.09</v>
      </c>
      <c r="AL8" s="10">
        <v>3.75</v>
      </c>
      <c r="AM8" s="9">
        <v>21.1</v>
      </c>
      <c r="AN8" s="9">
        <v>14</v>
      </c>
      <c r="AO8" s="9">
        <v>15.4</v>
      </c>
      <c r="AP8" s="9">
        <v>4</v>
      </c>
      <c r="AQ8" s="9">
        <v>-14.6</v>
      </c>
      <c r="AR8" s="9">
        <v>-5.9</v>
      </c>
      <c r="AS8" s="9">
        <v>-9.1999999999999993</v>
      </c>
      <c r="AT8" s="9">
        <v>-10.5</v>
      </c>
      <c r="AU8" s="9">
        <v>-17.100000000000001</v>
      </c>
      <c r="AV8" s="9">
        <v>13.6</v>
      </c>
      <c r="AW8" s="9">
        <v>4.8</v>
      </c>
      <c r="AX8" s="10">
        <v>3.68</v>
      </c>
      <c r="AY8" s="10">
        <v>2.2599999999999998</v>
      </c>
      <c r="AZ8" s="10">
        <v>0</v>
      </c>
      <c r="BA8" s="10">
        <v>-0.2</v>
      </c>
      <c r="BB8" s="10">
        <v>-2.17</v>
      </c>
      <c r="BC8" s="10">
        <v>-9.5299999999999994</v>
      </c>
      <c r="BD8" s="10">
        <v>-7.39</v>
      </c>
      <c r="BE8" s="10">
        <v>-6.56</v>
      </c>
      <c r="BF8" s="10">
        <v>11.83</v>
      </c>
      <c r="BG8" s="13">
        <v>43.55</v>
      </c>
      <c r="BH8" s="6">
        <v>13153.59</v>
      </c>
    </row>
    <row r="9" spans="1:61" hidden="1" x14ac:dyDescent="0.2">
      <c r="A9" t="s">
        <v>118</v>
      </c>
      <c r="B9" t="s">
        <v>2255</v>
      </c>
      <c r="C9" t="s">
        <v>2256</v>
      </c>
      <c r="D9">
        <v>77</v>
      </c>
      <c r="E9" t="s">
        <v>126</v>
      </c>
      <c r="G9" t="s">
        <v>74</v>
      </c>
      <c r="H9" t="s">
        <v>2257</v>
      </c>
      <c r="K9" t="s">
        <v>65</v>
      </c>
      <c r="L9" t="s">
        <v>97</v>
      </c>
      <c r="M9" t="s">
        <v>98</v>
      </c>
      <c r="N9" s="17" t="s">
        <v>2258</v>
      </c>
      <c r="O9" s="19">
        <f t="shared" si="0"/>
        <v>4692</v>
      </c>
      <c r="P9">
        <v>4</v>
      </c>
      <c r="Q9" t="s">
        <v>2259</v>
      </c>
      <c r="R9" s="6">
        <v>1.91</v>
      </c>
      <c r="S9">
        <v>52.8</v>
      </c>
      <c r="T9">
        <v>49.8</v>
      </c>
      <c r="U9" s="5">
        <v>61</v>
      </c>
      <c r="V9" s="5">
        <v>61</v>
      </c>
      <c r="W9" s="6">
        <v>7.55</v>
      </c>
      <c r="X9" s="6">
        <v>6.88</v>
      </c>
      <c r="Y9" s="6">
        <v>5.97</v>
      </c>
      <c r="Z9" s="6">
        <v>0.98</v>
      </c>
      <c r="AA9" s="6">
        <v>0.94</v>
      </c>
      <c r="AB9" s="6">
        <v>6.34</v>
      </c>
      <c r="AC9" s="6">
        <v>6.06</v>
      </c>
      <c r="AD9" s="6">
        <v>12.57</v>
      </c>
      <c r="AE9" s="6">
        <v>0.8</v>
      </c>
      <c r="AF9" s="6">
        <v>7.35</v>
      </c>
      <c r="AG9" s="6">
        <v>5.94</v>
      </c>
      <c r="AI9" s="6">
        <v>0.81</v>
      </c>
      <c r="AJ9" s="6">
        <v>6.21</v>
      </c>
      <c r="AK9" s="6">
        <v>7.85</v>
      </c>
      <c r="AL9" s="6">
        <v>3.1</v>
      </c>
      <c r="AM9">
        <v>38.4</v>
      </c>
      <c r="AN9">
        <v>27.6</v>
      </c>
      <c r="AO9">
        <v>19.600000000000001</v>
      </c>
      <c r="AP9">
        <v>2.7</v>
      </c>
      <c r="AQ9">
        <v>-0.8</v>
      </c>
      <c r="AR9">
        <v>19</v>
      </c>
      <c r="AS9">
        <v>-10.6</v>
      </c>
      <c r="AT9">
        <v>-2.6</v>
      </c>
      <c r="AU9">
        <v>19.7</v>
      </c>
      <c r="AV9">
        <v>0.6</v>
      </c>
      <c r="AW9">
        <v>0.1</v>
      </c>
      <c r="AX9" s="6">
        <v>7.54</v>
      </c>
      <c r="AY9" s="6">
        <v>5.22</v>
      </c>
      <c r="AZ9" s="6">
        <v>0</v>
      </c>
      <c r="BA9" s="6">
        <v>0.56000000000000005</v>
      </c>
      <c r="BB9" s="6">
        <v>-3.39</v>
      </c>
      <c r="BC9" s="6">
        <v>-10.06</v>
      </c>
      <c r="BD9" s="6">
        <v>10.93</v>
      </c>
      <c r="BE9" s="6">
        <v>-8.8800000000000008</v>
      </c>
      <c r="BF9" s="6">
        <v>28.97</v>
      </c>
      <c r="BG9" s="6">
        <v>106.94</v>
      </c>
    </row>
    <row r="10" spans="1:61" x14ac:dyDescent="0.2">
      <c r="A10" t="s">
        <v>123</v>
      </c>
      <c r="B10" t="s">
        <v>2647</v>
      </c>
      <c r="C10" t="s">
        <v>2648</v>
      </c>
      <c r="D10">
        <v>100</v>
      </c>
      <c r="E10" t="s">
        <v>473</v>
      </c>
      <c r="G10" t="s">
        <v>84</v>
      </c>
      <c r="H10" t="s">
        <v>2649</v>
      </c>
      <c r="K10" t="s">
        <v>65</v>
      </c>
      <c r="L10" t="s">
        <v>86</v>
      </c>
      <c r="M10" t="s">
        <v>106</v>
      </c>
      <c r="N10" s="17" t="s">
        <v>2650</v>
      </c>
      <c r="O10" s="19">
        <f t="shared" si="0"/>
        <v>12470</v>
      </c>
      <c r="P10">
        <v>4</v>
      </c>
      <c r="Q10" t="s">
        <v>2651</v>
      </c>
      <c r="R10" s="6">
        <v>1.1599999999999999</v>
      </c>
      <c r="S10">
        <v>29.1</v>
      </c>
      <c r="T10">
        <v>25.8</v>
      </c>
      <c r="U10" s="5">
        <v>59</v>
      </c>
      <c r="V10" s="5">
        <v>59</v>
      </c>
      <c r="W10" s="6">
        <v>14.36</v>
      </c>
      <c r="X10" s="6">
        <v>15.35</v>
      </c>
      <c r="Y10" s="6">
        <v>4.9400000000000004</v>
      </c>
      <c r="Z10" s="6">
        <v>0.93</v>
      </c>
      <c r="AA10" s="6">
        <v>0.96</v>
      </c>
      <c r="AB10" s="6">
        <v>9.7100000000000009</v>
      </c>
      <c r="AC10" s="6">
        <v>10.92</v>
      </c>
      <c r="AD10" s="6">
        <v>5.35</v>
      </c>
      <c r="AE10" s="6">
        <v>0.97</v>
      </c>
      <c r="AF10" s="6">
        <v>10.16</v>
      </c>
      <c r="AG10" s="6">
        <v>12.64</v>
      </c>
      <c r="AH10" s="6">
        <v>-0.6</v>
      </c>
      <c r="AI10" s="6">
        <v>0.98</v>
      </c>
      <c r="AJ10" s="6">
        <v>4.76</v>
      </c>
      <c r="AK10" s="6">
        <v>4.3</v>
      </c>
      <c r="AL10" s="6">
        <v>0.84</v>
      </c>
      <c r="AM10">
        <v>27.9</v>
      </c>
      <c r="AN10">
        <v>25.1</v>
      </c>
      <c r="AO10">
        <v>20.9</v>
      </c>
      <c r="AP10">
        <v>5.0999999999999996</v>
      </c>
      <c r="AQ10">
        <v>6.4</v>
      </c>
      <c r="AR10">
        <v>11.7</v>
      </c>
      <c r="AS10">
        <v>7</v>
      </c>
      <c r="AT10">
        <v>27.9</v>
      </c>
      <c r="AU10">
        <v>-12</v>
      </c>
      <c r="AV10">
        <v>23.4</v>
      </c>
      <c r="AW10">
        <v>3.6</v>
      </c>
      <c r="AX10" s="6">
        <v>11.03</v>
      </c>
      <c r="AY10" s="6">
        <v>13.31</v>
      </c>
      <c r="AZ10" s="6">
        <v>0</v>
      </c>
      <c r="BA10" s="6">
        <v>-1.4</v>
      </c>
      <c r="BB10" s="6">
        <v>-10.73</v>
      </c>
      <c r="BC10" s="6">
        <v>-11.84</v>
      </c>
      <c r="BD10" s="6">
        <v>-1.75</v>
      </c>
      <c r="BE10" s="6">
        <v>3.25</v>
      </c>
      <c r="BF10" s="6">
        <v>86.76</v>
      </c>
      <c r="BG10" s="6">
        <v>184.72</v>
      </c>
      <c r="BH10" s="6">
        <v>373.1</v>
      </c>
    </row>
    <row r="11" spans="1:61" hidden="1" x14ac:dyDescent="0.2">
      <c r="A11" t="s">
        <v>133</v>
      </c>
      <c r="B11" t="s">
        <v>1922</v>
      </c>
      <c r="C11" t="s">
        <v>1923</v>
      </c>
      <c r="D11">
        <v>68</v>
      </c>
      <c r="E11" t="s">
        <v>288</v>
      </c>
      <c r="G11" t="s">
        <v>84</v>
      </c>
      <c r="H11" t="s">
        <v>1924</v>
      </c>
      <c r="I11" t="s">
        <v>1925</v>
      </c>
      <c r="K11" t="s">
        <v>65</v>
      </c>
      <c r="L11" t="s">
        <v>97</v>
      </c>
      <c r="M11" t="s">
        <v>98</v>
      </c>
      <c r="N11" t="s">
        <v>1926</v>
      </c>
      <c r="O11" s="19">
        <f t="shared" si="0"/>
        <v>15664</v>
      </c>
      <c r="P11">
        <v>4</v>
      </c>
      <c r="Q11" t="s">
        <v>1927</v>
      </c>
      <c r="R11" s="6">
        <v>3.6</v>
      </c>
      <c r="S11">
        <v>69.599999999999994</v>
      </c>
      <c r="T11">
        <v>62.2</v>
      </c>
      <c r="U11" s="5">
        <v>58</v>
      </c>
      <c r="V11" s="5">
        <v>58</v>
      </c>
      <c r="W11" s="6">
        <v>11.39</v>
      </c>
      <c r="X11" s="6">
        <v>6.49</v>
      </c>
      <c r="Y11" s="6">
        <v>1.82</v>
      </c>
      <c r="Z11" s="6">
        <v>0.98</v>
      </c>
      <c r="AA11" s="6">
        <v>0.93</v>
      </c>
      <c r="AB11" s="6">
        <v>3.94</v>
      </c>
      <c r="AC11" s="6">
        <v>-2.4500000000000002</v>
      </c>
      <c r="AD11" s="6">
        <v>-1.04</v>
      </c>
      <c r="AE11" s="6">
        <v>0.93</v>
      </c>
      <c r="AF11" s="6">
        <v>5.63</v>
      </c>
      <c r="AG11" s="6">
        <v>7.31</v>
      </c>
      <c r="AH11" s="6">
        <v>0.87</v>
      </c>
      <c r="AI11" s="6">
        <v>0.97</v>
      </c>
      <c r="AJ11" s="6">
        <v>2.74</v>
      </c>
      <c r="AK11" s="6">
        <v>5.42</v>
      </c>
      <c r="AL11" s="6">
        <v>0.46</v>
      </c>
      <c r="AM11">
        <v>22.2</v>
      </c>
      <c r="AN11">
        <v>19.2</v>
      </c>
      <c r="AO11">
        <v>13.3</v>
      </c>
      <c r="AP11">
        <v>1.4</v>
      </c>
      <c r="AQ11">
        <v>-17.8</v>
      </c>
      <c r="AR11">
        <v>-8.4</v>
      </c>
      <c r="AS11">
        <v>-33.299999999999997</v>
      </c>
      <c r="AT11">
        <v>-29.8</v>
      </c>
      <c r="AU11">
        <v>-45</v>
      </c>
      <c r="AV11">
        <v>27</v>
      </c>
      <c r="AW11">
        <v>9.9</v>
      </c>
      <c r="AX11" s="6">
        <v>2.31</v>
      </c>
      <c r="AY11" s="6">
        <v>-4.74</v>
      </c>
      <c r="AZ11" s="6">
        <v>0</v>
      </c>
      <c r="BA11" s="6">
        <v>-11.76</v>
      </c>
      <c r="BB11" s="6">
        <v>-12.54</v>
      </c>
      <c r="BC11" s="6">
        <v>-7.16</v>
      </c>
      <c r="BD11" s="6">
        <v>-1.0900000000000001</v>
      </c>
      <c r="BE11" s="6">
        <v>-24.01</v>
      </c>
      <c r="BF11" s="6">
        <v>-21.55</v>
      </c>
      <c r="BG11" s="6">
        <v>25.71</v>
      </c>
    </row>
    <row r="12" spans="1:61" x14ac:dyDescent="0.2">
      <c r="A12" t="s">
        <v>141</v>
      </c>
      <c r="B12" s="9" t="s">
        <v>3394</v>
      </c>
      <c r="C12" s="9" t="s">
        <v>3395</v>
      </c>
      <c r="D12" s="9">
        <v>95</v>
      </c>
      <c r="E12" s="9" t="s">
        <v>144</v>
      </c>
      <c r="F12" s="9"/>
      <c r="G12" s="9" t="s">
        <v>506</v>
      </c>
      <c r="H12" s="9" t="s">
        <v>3396</v>
      </c>
      <c r="I12" s="9"/>
      <c r="J12" s="9"/>
      <c r="K12" s="9" t="s">
        <v>65</v>
      </c>
      <c r="L12" s="9" t="s">
        <v>97</v>
      </c>
      <c r="M12" s="9" t="s">
        <v>542</v>
      </c>
      <c r="N12" s="16" t="s">
        <v>3397</v>
      </c>
      <c r="O12" s="20">
        <f t="shared" si="0"/>
        <v>66755</v>
      </c>
      <c r="P12" s="9">
        <v>4</v>
      </c>
      <c r="Q12" s="9" t="s">
        <v>2367</v>
      </c>
      <c r="R12" s="10">
        <v>2.82</v>
      </c>
      <c r="S12" s="9">
        <v>49.4</v>
      </c>
      <c r="T12" s="9">
        <v>44.5</v>
      </c>
      <c r="U12" s="11">
        <v>57</v>
      </c>
      <c r="V12" s="11">
        <v>57</v>
      </c>
      <c r="W12" s="10">
        <v>9.5</v>
      </c>
      <c r="X12" s="10">
        <v>13.18</v>
      </c>
      <c r="Y12" s="10">
        <v>-2.29</v>
      </c>
      <c r="Z12" s="10">
        <v>0.97</v>
      </c>
      <c r="AA12" s="10">
        <v>0.8</v>
      </c>
      <c r="AB12" s="10">
        <v>10.47</v>
      </c>
      <c r="AC12" s="10">
        <v>10.050000000000001</v>
      </c>
      <c r="AD12" s="10">
        <v>4.7300000000000004</v>
      </c>
      <c r="AE12" s="10">
        <v>0.84</v>
      </c>
      <c r="AF12" s="10">
        <v>5.87</v>
      </c>
      <c r="AG12" s="10">
        <v>9.7200000000000006</v>
      </c>
      <c r="AH12" s="10">
        <v>-16.170000000000002</v>
      </c>
      <c r="AI12" s="10">
        <v>0.9</v>
      </c>
      <c r="AJ12" s="10">
        <v>3.82</v>
      </c>
      <c r="AK12" s="10">
        <v>6.83</v>
      </c>
      <c r="AL12" s="10">
        <v>-0.56999999999999995</v>
      </c>
      <c r="AM12" s="9">
        <v>17.5</v>
      </c>
      <c r="AN12" s="9">
        <v>17.5</v>
      </c>
      <c r="AO12" s="9">
        <v>8.6</v>
      </c>
      <c r="AP12" s="9">
        <v>0.7</v>
      </c>
      <c r="AQ12" s="9">
        <v>15.2</v>
      </c>
      <c r="AR12" s="9">
        <v>16.399999999999999</v>
      </c>
      <c r="AS12" s="9">
        <v>-5.6</v>
      </c>
      <c r="AT12" s="9">
        <v>2.9</v>
      </c>
      <c r="AU12" s="9">
        <v>-1</v>
      </c>
      <c r="AV12" s="9">
        <v>38.5</v>
      </c>
      <c r="AW12" s="9">
        <v>8.3000000000000007</v>
      </c>
      <c r="AX12" s="10">
        <v>10.7</v>
      </c>
      <c r="AY12" s="10">
        <v>14.18</v>
      </c>
      <c r="AZ12" s="10">
        <v>0</v>
      </c>
      <c r="BA12" s="10">
        <v>7.53</v>
      </c>
      <c r="BB12" s="10">
        <v>-1.24</v>
      </c>
      <c r="BC12" s="10">
        <v>0.56000000000000005</v>
      </c>
      <c r="BD12" s="10">
        <v>15.86</v>
      </c>
      <c r="BE12" s="10">
        <v>17.22</v>
      </c>
      <c r="BF12" s="10">
        <v>94.11</v>
      </c>
      <c r="BG12" s="10">
        <v>176.44</v>
      </c>
      <c r="BH12" s="6">
        <v>804.2</v>
      </c>
    </row>
    <row r="13" spans="1:61" hidden="1" x14ac:dyDescent="0.2">
      <c r="A13" t="s">
        <v>152</v>
      </c>
      <c r="B13" t="s">
        <v>862</v>
      </c>
      <c r="C13" t="s">
        <v>863</v>
      </c>
      <c r="D13">
        <v>76</v>
      </c>
      <c r="E13" t="s">
        <v>344</v>
      </c>
      <c r="G13" t="s">
        <v>281</v>
      </c>
      <c r="H13" t="s">
        <v>864</v>
      </c>
      <c r="K13" t="s">
        <v>65</v>
      </c>
      <c r="L13" t="s">
        <v>181</v>
      </c>
      <c r="M13" t="s">
        <v>358</v>
      </c>
      <c r="N13" t="s">
        <v>865</v>
      </c>
      <c r="O13" s="19">
        <f t="shared" si="0"/>
        <v>2656</v>
      </c>
      <c r="P13">
        <v>4</v>
      </c>
      <c r="Q13" t="s">
        <v>551</v>
      </c>
      <c r="R13" s="6">
        <v>2.16</v>
      </c>
      <c r="S13">
        <v>43.2</v>
      </c>
      <c r="T13">
        <v>100</v>
      </c>
      <c r="U13" s="5">
        <v>57</v>
      </c>
      <c r="V13" s="5">
        <v>57</v>
      </c>
      <c r="W13" s="6">
        <v>5.64</v>
      </c>
      <c r="X13" s="6">
        <v>7.63</v>
      </c>
      <c r="Y13" s="6">
        <v>7.69</v>
      </c>
      <c r="Z13" s="6">
        <v>0.93</v>
      </c>
      <c r="AA13" s="6">
        <v>0.77</v>
      </c>
      <c r="AB13" s="6">
        <v>8.35</v>
      </c>
      <c r="AC13" s="6">
        <v>16.41</v>
      </c>
      <c r="AD13" s="6">
        <v>220.88</v>
      </c>
      <c r="AE13" s="6">
        <v>0.84</v>
      </c>
      <c r="AF13" s="6">
        <v>4.04</v>
      </c>
      <c r="AG13" s="6">
        <v>2.34</v>
      </c>
      <c r="AI13" s="6">
        <v>0.99</v>
      </c>
      <c r="AJ13" s="6">
        <v>4.95</v>
      </c>
      <c r="AK13" s="6">
        <v>6.51</v>
      </c>
      <c r="AL13" s="6">
        <v>26.04</v>
      </c>
      <c r="AM13">
        <v>20</v>
      </c>
      <c r="AN13">
        <v>20</v>
      </c>
      <c r="AO13">
        <v>12.9</v>
      </c>
      <c r="AP13">
        <v>3.1</v>
      </c>
      <c r="AQ13">
        <v>-28.4</v>
      </c>
      <c r="AR13">
        <v>-28.4</v>
      </c>
      <c r="AS13">
        <v>10.4</v>
      </c>
      <c r="AT13">
        <v>3.5</v>
      </c>
      <c r="AU13">
        <v>-6.7</v>
      </c>
      <c r="AV13">
        <v>27.9</v>
      </c>
      <c r="AW13">
        <v>9999</v>
      </c>
      <c r="AX13" s="6">
        <v>8.6199999999999992</v>
      </c>
      <c r="AY13" s="6">
        <v>0.27</v>
      </c>
      <c r="AZ13" s="6">
        <v>0</v>
      </c>
      <c r="BA13" s="6">
        <v>-0.8</v>
      </c>
      <c r="BB13" s="6">
        <v>-1.1100000000000001</v>
      </c>
      <c r="BC13" s="6">
        <v>9.58</v>
      </c>
      <c r="BD13" s="6">
        <v>-3.48</v>
      </c>
      <c r="BE13" s="6">
        <v>-13.82</v>
      </c>
      <c r="BF13" s="6">
        <v>1.36</v>
      </c>
      <c r="BG13" s="6">
        <v>128.63999999999999</v>
      </c>
      <c r="BH13" s="6">
        <v>244.03</v>
      </c>
    </row>
    <row r="14" spans="1:61" hidden="1" x14ac:dyDescent="0.2">
      <c r="A14" t="s">
        <v>161</v>
      </c>
      <c r="B14" t="s">
        <v>1118</v>
      </c>
      <c r="C14" t="s">
        <v>1119</v>
      </c>
      <c r="D14">
        <v>77</v>
      </c>
      <c r="E14" t="s">
        <v>179</v>
      </c>
      <c r="H14" t="s">
        <v>1120</v>
      </c>
      <c r="K14" t="s">
        <v>65</v>
      </c>
      <c r="L14" t="s">
        <v>66</v>
      </c>
      <c r="M14" t="s">
        <v>67</v>
      </c>
      <c r="N14" t="s">
        <v>1121</v>
      </c>
      <c r="O14" s="19">
        <f t="shared" si="0"/>
        <v>6624</v>
      </c>
      <c r="P14">
        <v>4</v>
      </c>
      <c r="Q14" t="s">
        <v>1122</v>
      </c>
      <c r="R14" s="6">
        <v>1.92</v>
      </c>
      <c r="S14">
        <v>28.5</v>
      </c>
      <c r="T14">
        <v>35.9</v>
      </c>
      <c r="U14" s="5">
        <v>56</v>
      </c>
      <c r="V14" s="5">
        <v>56</v>
      </c>
      <c r="W14" s="6">
        <v>6.09</v>
      </c>
      <c r="X14" s="6">
        <v>3.79</v>
      </c>
      <c r="Y14" s="6">
        <v>4.8099999999999996</v>
      </c>
      <c r="Z14" s="6">
        <v>0.97</v>
      </c>
      <c r="AA14" s="6">
        <v>0.93</v>
      </c>
      <c r="AB14" s="6">
        <v>9.34</v>
      </c>
      <c r="AC14" s="6">
        <v>6.17</v>
      </c>
      <c r="AD14" s="6">
        <v>-5.31</v>
      </c>
      <c r="AE14" s="6">
        <v>0.41</v>
      </c>
      <c r="AF14" s="6">
        <v>5.01</v>
      </c>
      <c r="AG14" s="6">
        <v>17.600000000000001</v>
      </c>
      <c r="AI14" s="6">
        <v>0.97</v>
      </c>
      <c r="AJ14" s="6">
        <v>4.3600000000000003</v>
      </c>
      <c r="AK14" s="6">
        <v>3.77</v>
      </c>
      <c r="AL14" s="6">
        <v>3.07</v>
      </c>
      <c r="AM14">
        <v>15.5</v>
      </c>
      <c r="AN14">
        <v>14.8</v>
      </c>
      <c r="AO14">
        <v>15.5</v>
      </c>
      <c r="AP14">
        <v>4.5999999999999996</v>
      </c>
      <c r="AQ14">
        <v>-11.3</v>
      </c>
      <c r="AR14">
        <v>-7.6</v>
      </c>
      <c r="AS14">
        <v>-7.1</v>
      </c>
      <c r="AT14">
        <v>-3.1</v>
      </c>
      <c r="AU14">
        <v>-1.7</v>
      </c>
      <c r="AV14">
        <v>8.1999999999999993</v>
      </c>
      <c r="AW14">
        <v>10.1</v>
      </c>
      <c r="AX14" s="6">
        <v>7.48</v>
      </c>
      <c r="AY14" s="6">
        <v>4.37</v>
      </c>
      <c r="AZ14" s="6">
        <v>0</v>
      </c>
      <c r="BA14" s="6">
        <v>1.05</v>
      </c>
      <c r="BB14" s="6">
        <v>-0.82</v>
      </c>
      <c r="BC14" s="6">
        <v>7.08</v>
      </c>
      <c r="BD14" s="6">
        <v>12.34</v>
      </c>
      <c r="BE14" s="6">
        <v>15.53</v>
      </c>
      <c r="BF14" s="6">
        <v>23.87</v>
      </c>
      <c r="BG14" s="6">
        <v>105.79</v>
      </c>
      <c r="BH14" s="6">
        <v>3007.77</v>
      </c>
    </row>
    <row r="15" spans="1:61" hidden="1" x14ac:dyDescent="0.2">
      <c r="A15" t="s">
        <v>169</v>
      </c>
      <c r="B15" t="s">
        <v>3317</v>
      </c>
      <c r="C15" t="s">
        <v>3318</v>
      </c>
      <c r="D15">
        <v>55</v>
      </c>
      <c r="E15" t="s">
        <v>218</v>
      </c>
      <c r="H15" t="s">
        <v>3319</v>
      </c>
      <c r="K15" t="s">
        <v>65</v>
      </c>
      <c r="L15" t="s">
        <v>229</v>
      </c>
      <c r="M15" t="s">
        <v>230</v>
      </c>
      <c r="N15" t="s">
        <v>3320</v>
      </c>
      <c r="O15" s="19">
        <f t="shared" si="0"/>
        <v>1843</v>
      </c>
      <c r="P15">
        <v>4</v>
      </c>
      <c r="Q15" t="s">
        <v>3321</v>
      </c>
      <c r="R15" s="6">
        <v>1.71</v>
      </c>
      <c r="S15">
        <v>90.3</v>
      </c>
      <c r="T15">
        <v>37.9</v>
      </c>
      <c r="U15" s="5">
        <v>56</v>
      </c>
      <c r="V15" s="5">
        <v>56</v>
      </c>
      <c r="W15" s="6">
        <v>8.67</v>
      </c>
      <c r="X15" s="6">
        <v>9.07</v>
      </c>
      <c r="Y15" s="6">
        <v>4.08</v>
      </c>
      <c r="Z15" s="6">
        <v>0.97</v>
      </c>
      <c r="AA15" s="6">
        <v>0.62</v>
      </c>
      <c r="AB15" s="6">
        <v>-4.32</v>
      </c>
      <c r="AC15" s="6">
        <v>-20.65</v>
      </c>
      <c r="AD15" s="6">
        <v>55.24</v>
      </c>
      <c r="AE15" s="6">
        <v>0.73</v>
      </c>
      <c r="AF15" s="6">
        <v>14.55</v>
      </c>
      <c r="AG15" s="6">
        <v>7.16</v>
      </c>
      <c r="AI15" s="6">
        <v>0.89</v>
      </c>
      <c r="AJ15" s="6">
        <v>1.57</v>
      </c>
      <c r="AK15" s="6">
        <v>4.33</v>
      </c>
      <c r="AL15" s="6">
        <v>-0.98</v>
      </c>
      <c r="AM15">
        <v>52.7</v>
      </c>
      <c r="AN15">
        <v>40.700000000000003</v>
      </c>
      <c r="AO15">
        <v>6.9</v>
      </c>
      <c r="AP15">
        <v>0.9</v>
      </c>
      <c r="AQ15">
        <v>72.900000000000006</v>
      </c>
      <c r="AR15">
        <v>113.9</v>
      </c>
      <c r="AS15">
        <v>-32.1</v>
      </c>
      <c r="AT15">
        <v>-4.4000000000000004</v>
      </c>
      <c r="AU15">
        <v>-27.5</v>
      </c>
      <c r="AV15">
        <v>28.1</v>
      </c>
      <c r="AW15">
        <v>12.6</v>
      </c>
      <c r="AX15" s="6">
        <v>5.22</v>
      </c>
      <c r="AY15" s="6">
        <v>0.54</v>
      </c>
      <c r="AZ15" s="6">
        <v>0</v>
      </c>
      <c r="BA15" s="6">
        <v>0.51</v>
      </c>
      <c r="BB15" s="6">
        <v>1.86</v>
      </c>
      <c r="BC15" s="6">
        <v>-0.88</v>
      </c>
      <c r="BD15" s="6">
        <v>4.8</v>
      </c>
      <c r="BE15" s="6">
        <v>-10.99</v>
      </c>
      <c r="BF15" s="6">
        <v>2.72</v>
      </c>
      <c r="BG15" s="6">
        <v>66.290000000000006</v>
      </c>
      <c r="BH15" s="6">
        <v>135.46</v>
      </c>
    </row>
    <row r="16" spans="1:61" hidden="1" x14ac:dyDescent="0.2">
      <c r="A16" t="s">
        <v>177</v>
      </c>
      <c r="B16" t="s">
        <v>1838</v>
      </c>
      <c r="C16" t="s">
        <v>1839</v>
      </c>
      <c r="D16">
        <v>87</v>
      </c>
      <c r="E16" t="s">
        <v>179</v>
      </c>
      <c r="G16" t="s">
        <v>74</v>
      </c>
      <c r="H16" t="s">
        <v>1840</v>
      </c>
      <c r="K16" t="s">
        <v>65</v>
      </c>
      <c r="L16" t="s">
        <v>229</v>
      </c>
      <c r="M16" t="s">
        <v>230</v>
      </c>
      <c r="N16" t="s">
        <v>1841</v>
      </c>
      <c r="O16" s="19">
        <f t="shared" si="0"/>
        <v>4151</v>
      </c>
      <c r="P16">
        <v>4</v>
      </c>
      <c r="Q16" t="s">
        <v>833</v>
      </c>
      <c r="R16" s="6">
        <v>1.05</v>
      </c>
      <c r="S16">
        <v>21.1</v>
      </c>
      <c r="T16">
        <v>15.6</v>
      </c>
      <c r="U16" s="5">
        <v>55</v>
      </c>
      <c r="V16" s="5">
        <v>55</v>
      </c>
      <c r="W16" s="6">
        <v>6.69</v>
      </c>
      <c r="X16" s="6">
        <v>6.53</v>
      </c>
      <c r="Y16" s="6">
        <v>3.7</v>
      </c>
      <c r="Z16" s="6">
        <v>0.98</v>
      </c>
      <c r="AA16" s="6">
        <v>0.95</v>
      </c>
      <c r="AB16" s="6">
        <v>5.96</v>
      </c>
      <c r="AC16" s="6">
        <v>7.21</v>
      </c>
      <c r="AD16" s="6">
        <v>11.22</v>
      </c>
      <c r="AE16" s="6">
        <v>0.8</v>
      </c>
      <c r="AF16" s="6">
        <v>31.72</v>
      </c>
      <c r="AG16" s="6">
        <v>8.85</v>
      </c>
      <c r="AH16" s="6">
        <v>-15.78</v>
      </c>
      <c r="AI16" s="6">
        <v>0.95</v>
      </c>
      <c r="AJ16" s="6">
        <v>5.69</v>
      </c>
      <c r="AK16" s="6">
        <v>4.63</v>
      </c>
      <c r="AL16" s="6">
        <v>2.72</v>
      </c>
      <c r="AM16">
        <v>29</v>
      </c>
      <c r="AN16">
        <v>20</v>
      </c>
      <c r="AO16">
        <v>10.7</v>
      </c>
      <c r="AP16">
        <v>1.3</v>
      </c>
      <c r="AQ16">
        <v>10.7</v>
      </c>
      <c r="AR16">
        <v>11</v>
      </c>
      <c r="AS16">
        <v>-9.8000000000000007</v>
      </c>
      <c r="AT16">
        <v>24.5</v>
      </c>
      <c r="AU16">
        <v>13.8</v>
      </c>
      <c r="AV16">
        <v>39.1</v>
      </c>
      <c r="AW16">
        <v>7</v>
      </c>
      <c r="AX16" s="6">
        <v>5.29</v>
      </c>
      <c r="AY16" s="6">
        <v>15.09</v>
      </c>
      <c r="AZ16" s="6">
        <v>0</v>
      </c>
      <c r="BA16" s="6">
        <v>0.28999999999999998</v>
      </c>
      <c r="BB16" s="6">
        <v>4.6900000000000004</v>
      </c>
      <c r="BC16" s="6">
        <v>0.13</v>
      </c>
      <c r="BD16" s="6">
        <v>3.56</v>
      </c>
      <c r="BE16" s="6">
        <v>18.670000000000002</v>
      </c>
      <c r="BF16" s="6">
        <v>101.95</v>
      </c>
      <c r="BG16" s="6">
        <v>67.47</v>
      </c>
      <c r="BH16" s="6">
        <v>105.23</v>
      </c>
    </row>
    <row r="17" spans="1:61" hidden="1" x14ac:dyDescent="0.2">
      <c r="A17" t="s">
        <v>185</v>
      </c>
      <c r="B17" s="12" t="s">
        <v>3378</v>
      </c>
      <c r="C17" s="12" t="s">
        <v>3379</v>
      </c>
      <c r="D17" s="9">
        <v>64</v>
      </c>
      <c r="E17" s="9" t="s">
        <v>288</v>
      </c>
      <c r="F17" s="9"/>
      <c r="G17" s="9" t="s">
        <v>188</v>
      </c>
      <c r="H17" s="9" t="s">
        <v>3380</v>
      </c>
      <c r="I17" s="9"/>
      <c r="J17" s="9"/>
      <c r="K17" s="12" t="s">
        <v>65</v>
      </c>
      <c r="L17" s="9" t="s">
        <v>97</v>
      </c>
      <c r="M17" s="9" t="s">
        <v>542</v>
      </c>
      <c r="N17" s="12" t="s">
        <v>3381</v>
      </c>
      <c r="O17" s="19">
        <f t="shared" si="0"/>
        <v>33680</v>
      </c>
      <c r="P17" s="9">
        <v>4</v>
      </c>
      <c r="Q17" s="9" t="s">
        <v>1220</v>
      </c>
      <c r="R17" s="13">
        <v>2.75</v>
      </c>
      <c r="S17" s="12">
        <v>46.9</v>
      </c>
      <c r="T17" s="9">
        <v>51</v>
      </c>
      <c r="U17" s="11">
        <v>54</v>
      </c>
      <c r="V17" s="14">
        <v>54</v>
      </c>
      <c r="W17" s="13">
        <v>5.93</v>
      </c>
      <c r="X17" s="10">
        <v>6.24</v>
      </c>
      <c r="Y17" s="10">
        <v>3.57</v>
      </c>
      <c r="Z17" s="10">
        <v>0.98</v>
      </c>
      <c r="AA17" s="10">
        <v>0.74</v>
      </c>
      <c r="AB17" s="10">
        <v>9.48</v>
      </c>
      <c r="AC17" s="10">
        <v>3.91</v>
      </c>
      <c r="AD17" s="10">
        <v>6.99</v>
      </c>
      <c r="AE17" s="10">
        <v>0.85</v>
      </c>
      <c r="AF17" s="10">
        <v>8.5</v>
      </c>
      <c r="AG17" s="10">
        <v>4.22</v>
      </c>
      <c r="AH17" s="10">
        <v>-3.99</v>
      </c>
      <c r="AI17" s="10">
        <v>0.94</v>
      </c>
      <c r="AJ17" s="10">
        <v>5.44</v>
      </c>
      <c r="AK17" s="10">
        <v>5.63</v>
      </c>
      <c r="AL17" s="10">
        <v>3.32</v>
      </c>
      <c r="AM17" s="9">
        <v>17.8</v>
      </c>
      <c r="AN17" s="9">
        <v>17.100000000000001</v>
      </c>
      <c r="AO17" s="9">
        <v>13</v>
      </c>
      <c r="AP17" s="9">
        <v>0.5</v>
      </c>
      <c r="AQ17" s="9">
        <v>-21.2</v>
      </c>
      <c r="AR17" s="9">
        <v>-38.799999999999997</v>
      </c>
      <c r="AS17" s="9">
        <v>-18.3</v>
      </c>
      <c r="AT17" s="9">
        <v>-14.8</v>
      </c>
      <c r="AU17" s="9">
        <v>-5.3</v>
      </c>
      <c r="AV17" s="9">
        <v>36.6</v>
      </c>
      <c r="AW17" s="9">
        <v>13.7</v>
      </c>
      <c r="AX17" s="10">
        <v>6.82</v>
      </c>
      <c r="AY17" s="10">
        <v>1.1399999999999999</v>
      </c>
      <c r="AZ17" s="10">
        <v>0</v>
      </c>
      <c r="BA17" s="10">
        <v>-0.18</v>
      </c>
      <c r="BB17" s="10">
        <v>-1.93</v>
      </c>
      <c r="BC17" s="10">
        <v>-8.93</v>
      </c>
      <c r="BD17" s="10">
        <v>0.03</v>
      </c>
      <c r="BE17" s="10">
        <v>0.25</v>
      </c>
      <c r="BF17" s="10">
        <v>5.81</v>
      </c>
      <c r="BG17" s="13">
        <v>93.46</v>
      </c>
      <c r="BH17" s="6">
        <v>392.44</v>
      </c>
    </row>
    <row r="18" spans="1:61" hidden="1" x14ac:dyDescent="0.2">
      <c r="A18" t="s">
        <v>193</v>
      </c>
      <c r="B18" t="s">
        <v>314</v>
      </c>
      <c r="C18" t="s">
        <v>315</v>
      </c>
      <c r="D18">
        <v>72</v>
      </c>
      <c r="E18" t="s">
        <v>316</v>
      </c>
      <c r="G18" t="s">
        <v>127</v>
      </c>
      <c r="H18" t="s">
        <v>317</v>
      </c>
      <c r="K18" t="s">
        <v>65</v>
      </c>
      <c r="L18" t="s">
        <v>97</v>
      </c>
      <c r="M18" t="s">
        <v>318</v>
      </c>
      <c r="N18" t="s">
        <v>319</v>
      </c>
      <c r="O18" s="19">
        <f t="shared" si="0"/>
        <v>74924</v>
      </c>
      <c r="P18">
        <v>4</v>
      </c>
      <c r="Q18" t="s">
        <v>320</v>
      </c>
      <c r="R18" s="6">
        <v>8.48</v>
      </c>
      <c r="S18">
        <v>79.7</v>
      </c>
      <c r="T18">
        <v>76.599999999999994</v>
      </c>
      <c r="U18" s="5">
        <v>54</v>
      </c>
      <c r="V18" s="5">
        <v>54</v>
      </c>
      <c r="W18" s="6">
        <v>7.42</v>
      </c>
      <c r="X18" s="6">
        <v>4.03</v>
      </c>
      <c r="Y18" s="6">
        <v>4.95</v>
      </c>
      <c r="Z18" s="6">
        <v>0.99</v>
      </c>
      <c r="AA18" s="6">
        <v>0.99</v>
      </c>
      <c r="AB18" s="6">
        <v>7.27</v>
      </c>
      <c r="AC18" s="6">
        <v>3.68</v>
      </c>
      <c r="AD18" s="6">
        <v>3.02</v>
      </c>
      <c r="AE18" s="6">
        <v>0.88</v>
      </c>
      <c r="AF18" s="6">
        <v>8.9700000000000006</v>
      </c>
      <c r="AG18" s="6">
        <v>5.3</v>
      </c>
      <c r="AH18" s="6">
        <v>0.88</v>
      </c>
      <c r="AI18" s="6">
        <v>0.83</v>
      </c>
      <c r="AJ18" s="6">
        <v>1.43</v>
      </c>
      <c r="AK18" s="6">
        <v>0.77</v>
      </c>
      <c r="AL18" s="6">
        <v>0.08</v>
      </c>
      <c r="AM18">
        <v>9.6999999999999993</v>
      </c>
      <c r="AN18">
        <v>9.4</v>
      </c>
      <c r="AO18">
        <v>8.9</v>
      </c>
      <c r="AP18">
        <v>4</v>
      </c>
      <c r="AQ18">
        <v>-31.9</v>
      </c>
      <c r="AR18">
        <v>-41</v>
      </c>
      <c r="AS18">
        <v>-34.799999999999997</v>
      </c>
      <c r="AT18">
        <v>-18.7</v>
      </c>
      <c r="AU18">
        <v>-29.3</v>
      </c>
      <c r="AV18">
        <v>32.4</v>
      </c>
      <c r="AW18">
        <v>11.5</v>
      </c>
      <c r="AX18" s="6">
        <v>1.1499999999999999</v>
      </c>
      <c r="AY18" s="6">
        <v>-1.17</v>
      </c>
      <c r="AZ18" s="6">
        <v>0</v>
      </c>
      <c r="BA18" s="6">
        <v>1.67</v>
      </c>
      <c r="BB18" s="6">
        <v>5.16</v>
      </c>
      <c r="BC18" s="6">
        <v>13.19</v>
      </c>
      <c r="BD18" s="6">
        <v>8.57</v>
      </c>
      <c r="BE18" s="6">
        <v>2.0299999999999998</v>
      </c>
      <c r="BF18" s="6">
        <v>-5.73</v>
      </c>
      <c r="BG18" s="6">
        <v>12.12</v>
      </c>
      <c r="BH18" s="6">
        <v>502.9</v>
      </c>
    </row>
    <row r="19" spans="1:61" hidden="1" x14ac:dyDescent="0.2">
      <c r="A19" t="s">
        <v>201</v>
      </c>
      <c r="B19" t="s">
        <v>683</v>
      </c>
      <c r="C19" t="s">
        <v>684</v>
      </c>
      <c r="D19">
        <v>70</v>
      </c>
      <c r="E19" t="s">
        <v>461</v>
      </c>
      <c r="G19" t="s">
        <v>74</v>
      </c>
      <c r="H19" t="s">
        <v>685</v>
      </c>
      <c r="K19" t="s">
        <v>65</v>
      </c>
      <c r="L19" t="s">
        <v>181</v>
      </c>
      <c r="M19" t="s">
        <v>275</v>
      </c>
      <c r="N19" t="s">
        <v>686</v>
      </c>
      <c r="O19" s="19">
        <f t="shared" si="0"/>
        <v>3553</v>
      </c>
      <c r="P19">
        <v>4</v>
      </c>
      <c r="Q19" t="s">
        <v>687</v>
      </c>
      <c r="R19" s="6">
        <v>4.5199999999999996</v>
      </c>
      <c r="S19">
        <v>62.8</v>
      </c>
      <c r="T19">
        <v>73.7</v>
      </c>
      <c r="U19" s="5">
        <v>54</v>
      </c>
      <c r="V19" s="5">
        <v>54</v>
      </c>
      <c r="W19" s="6">
        <v>5.45</v>
      </c>
      <c r="X19" s="6">
        <v>5.27</v>
      </c>
      <c r="Y19" s="6">
        <v>4.4000000000000004</v>
      </c>
      <c r="Z19" s="6">
        <v>0.96</v>
      </c>
      <c r="AA19" s="6">
        <v>0.92</v>
      </c>
      <c r="AB19" s="6">
        <v>3.74</v>
      </c>
      <c r="AC19" s="6">
        <v>3.34</v>
      </c>
      <c r="AD19" s="6">
        <v>0.23</v>
      </c>
      <c r="AE19" s="6">
        <v>0.42</v>
      </c>
      <c r="AF19" s="6">
        <v>6</v>
      </c>
      <c r="AG19" s="6">
        <v>9.92</v>
      </c>
      <c r="AH19" s="6">
        <v>-39.99</v>
      </c>
      <c r="AI19" s="6">
        <v>0.89</v>
      </c>
      <c r="AJ19" s="6">
        <v>4.74</v>
      </c>
      <c r="AK19" s="6">
        <v>5.0199999999999996</v>
      </c>
      <c r="AL19" s="6">
        <v>-1.3</v>
      </c>
      <c r="AM19">
        <v>13.9</v>
      </c>
      <c r="AN19">
        <v>13.9</v>
      </c>
      <c r="AO19">
        <v>4.5</v>
      </c>
      <c r="AP19">
        <v>1.8</v>
      </c>
      <c r="AQ19">
        <v>-20.2</v>
      </c>
      <c r="AR19">
        <v>-20.2</v>
      </c>
      <c r="AS19">
        <v>-35.299999999999997</v>
      </c>
      <c r="AT19">
        <v>-8.8000000000000007</v>
      </c>
      <c r="AU19">
        <v>-28.1</v>
      </c>
      <c r="AV19">
        <v>45.5</v>
      </c>
      <c r="AW19">
        <v>67.5</v>
      </c>
      <c r="AX19" s="6">
        <v>-0.16</v>
      </c>
      <c r="AY19" s="6">
        <v>-5.82</v>
      </c>
      <c r="AZ19" s="6">
        <v>0</v>
      </c>
      <c r="BA19" s="6">
        <v>2.9</v>
      </c>
      <c r="BB19" s="6">
        <v>0.84</v>
      </c>
      <c r="BC19" s="6">
        <v>9.76</v>
      </c>
      <c r="BD19" s="6">
        <v>5.59</v>
      </c>
      <c r="BE19" s="6">
        <v>-9.39</v>
      </c>
      <c r="BF19" s="6">
        <v>-25.92</v>
      </c>
      <c r="BG19" s="6">
        <v>-1.62</v>
      </c>
      <c r="BH19" s="6">
        <v>253.59</v>
      </c>
    </row>
    <row r="20" spans="1:61" x14ac:dyDescent="0.2">
      <c r="A20" t="s">
        <v>207</v>
      </c>
      <c r="B20" s="9" t="s">
        <v>1980</v>
      </c>
      <c r="C20" s="9" t="s">
        <v>1981</v>
      </c>
      <c r="D20" s="9">
        <v>79</v>
      </c>
      <c r="E20" s="9" t="s">
        <v>126</v>
      </c>
      <c r="F20" s="9" t="s">
        <v>225</v>
      </c>
      <c r="G20" s="9" t="s">
        <v>237</v>
      </c>
      <c r="H20" s="9" t="s">
        <v>1982</v>
      </c>
      <c r="I20" s="9" t="s">
        <v>1983</v>
      </c>
      <c r="J20" s="9"/>
      <c r="K20" s="9" t="s">
        <v>65</v>
      </c>
      <c r="L20" s="9" t="s">
        <v>86</v>
      </c>
      <c r="M20" s="9" t="s">
        <v>106</v>
      </c>
      <c r="N20" s="16" t="s">
        <v>1984</v>
      </c>
      <c r="O20" s="20">
        <f t="shared" si="0"/>
        <v>67116</v>
      </c>
      <c r="P20" s="9">
        <v>4</v>
      </c>
      <c r="Q20" s="9" t="s">
        <v>1985</v>
      </c>
      <c r="R20" s="10">
        <v>2.31</v>
      </c>
      <c r="S20" s="9">
        <v>55.6</v>
      </c>
      <c r="T20" s="9">
        <v>56.7</v>
      </c>
      <c r="U20" s="11">
        <v>53</v>
      </c>
      <c r="V20" s="11">
        <v>53</v>
      </c>
      <c r="W20" s="10">
        <v>12.78</v>
      </c>
      <c r="X20" s="10">
        <v>6.95</v>
      </c>
      <c r="Y20" s="10">
        <v>4.6100000000000003</v>
      </c>
      <c r="Z20" s="10">
        <v>0.96</v>
      </c>
      <c r="AA20" s="10">
        <v>0.95</v>
      </c>
      <c r="AB20" s="10">
        <v>8.82</v>
      </c>
      <c r="AC20" s="10">
        <v>6.44</v>
      </c>
      <c r="AD20" s="10">
        <v>-0.84</v>
      </c>
      <c r="AE20" s="10">
        <v>0.91</v>
      </c>
      <c r="AF20" s="10">
        <v>11.93</v>
      </c>
      <c r="AG20" s="10">
        <v>5.03</v>
      </c>
      <c r="AH20" s="10">
        <v>4.46</v>
      </c>
      <c r="AI20" s="10">
        <v>0</v>
      </c>
      <c r="AJ20" s="10">
        <v>1.1200000000000001</v>
      </c>
      <c r="AK20" s="10">
        <v>3.09</v>
      </c>
      <c r="AL20" s="10">
        <v>1.61</v>
      </c>
      <c r="AM20" s="9">
        <v>23.9</v>
      </c>
      <c r="AN20" s="9">
        <v>24.1</v>
      </c>
      <c r="AO20" s="9">
        <v>21.4</v>
      </c>
      <c r="AP20" s="9">
        <v>4.5</v>
      </c>
      <c r="AQ20" s="9">
        <v>10.5</v>
      </c>
      <c r="AR20" s="9">
        <v>13.3</v>
      </c>
      <c r="AS20" s="9">
        <v>4.9000000000000004</v>
      </c>
      <c r="AT20" s="9">
        <v>22.6</v>
      </c>
      <c r="AU20" s="9">
        <v>-0.3</v>
      </c>
      <c r="AV20" s="9">
        <v>20.9</v>
      </c>
      <c r="AW20" s="9">
        <v>6.3</v>
      </c>
      <c r="AX20" s="10">
        <v>10.81</v>
      </c>
      <c r="AY20" s="10">
        <v>11.7</v>
      </c>
      <c r="AZ20" s="10">
        <v>0</v>
      </c>
      <c r="BA20" s="10">
        <v>1.1299999999999999</v>
      </c>
      <c r="BB20" s="10">
        <v>0.31</v>
      </c>
      <c r="BC20" s="10">
        <v>-6.69</v>
      </c>
      <c r="BD20" s="10">
        <v>-1</v>
      </c>
      <c r="BE20" s="10">
        <v>5.93</v>
      </c>
      <c r="BF20" s="10">
        <v>73.86</v>
      </c>
      <c r="BG20" s="10">
        <v>179.22</v>
      </c>
      <c r="BH20" s="6">
        <v>228.02</v>
      </c>
    </row>
    <row r="21" spans="1:61" hidden="1" x14ac:dyDescent="0.2">
      <c r="A21" t="s">
        <v>215</v>
      </c>
      <c r="B21" s="12" t="s">
        <v>643</v>
      </c>
      <c r="C21" s="12" t="s">
        <v>644</v>
      </c>
      <c r="D21" s="9">
        <v>57</v>
      </c>
      <c r="E21" s="9" t="s">
        <v>196</v>
      </c>
      <c r="F21" s="9" t="s">
        <v>225</v>
      </c>
      <c r="G21" s="9" t="s">
        <v>188</v>
      </c>
      <c r="H21" s="9" t="s">
        <v>645</v>
      </c>
      <c r="I21" s="9" t="s">
        <v>646</v>
      </c>
      <c r="J21" s="9"/>
      <c r="K21" s="12" t="s">
        <v>65</v>
      </c>
      <c r="L21" s="9" t="s">
        <v>129</v>
      </c>
      <c r="M21" s="9" t="s">
        <v>130</v>
      </c>
      <c r="N21" s="12" t="s">
        <v>647</v>
      </c>
      <c r="O21" s="19">
        <f t="shared" si="0"/>
        <v>62062</v>
      </c>
      <c r="P21" s="9">
        <v>4</v>
      </c>
      <c r="Q21" s="9" t="s">
        <v>648</v>
      </c>
      <c r="R21" s="13">
        <v>1.62</v>
      </c>
      <c r="S21" s="12">
        <v>30.7</v>
      </c>
      <c r="T21" s="9">
        <v>36.1</v>
      </c>
      <c r="U21" s="11">
        <v>52</v>
      </c>
      <c r="V21" s="14">
        <v>52</v>
      </c>
      <c r="W21" s="13">
        <v>5.78</v>
      </c>
      <c r="X21" s="10">
        <v>4.28</v>
      </c>
      <c r="Y21" s="10">
        <v>3.85</v>
      </c>
      <c r="Z21" s="10">
        <v>1</v>
      </c>
      <c r="AA21" s="10">
        <v>0.97</v>
      </c>
      <c r="AB21" s="10">
        <v>7.16</v>
      </c>
      <c r="AC21" s="10">
        <v>1.6</v>
      </c>
      <c r="AD21" s="10">
        <v>6.89</v>
      </c>
      <c r="AE21" s="10">
        <v>0.87</v>
      </c>
      <c r="AF21" s="10">
        <v>4.1100000000000003</v>
      </c>
      <c r="AG21" s="10">
        <v>1.49</v>
      </c>
      <c r="AH21" s="10">
        <v>53.25</v>
      </c>
      <c r="AI21" s="10">
        <v>0.96</v>
      </c>
      <c r="AJ21" s="10">
        <v>9.33</v>
      </c>
      <c r="AK21" s="10">
        <v>2.96</v>
      </c>
      <c r="AL21" s="10">
        <v>4.4800000000000004</v>
      </c>
      <c r="AM21" s="9">
        <v>51</v>
      </c>
      <c r="AN21" s="9">
        <v>19</v>
      </c>
      <c r="AO21" s="9">
        <v>17.899999999999999</v>
      </c>
      <c r="AP21" s="9">
        <v>3.4</v>
      </c>
      <c r="AQ21" s="9">
        <v>-5.8</v>
      </c>
      <c r="AR21" s="9">
        <v>18.7</v>
      </c>
      <c r="AS21" s="9">
        <v>2.5</v>
      </c>
      <c r="AT21" s="9">
        <v>0.8</v>
      </c>
      <c r="AU21" s="9">
        <v>-6.2</v>
      </c>
      <c r="AV21" s="9">
        <v>28.6</v>
      </c>
      <c r="AW21" s="9">
        <v>9.4</v>
      </c>
      <c r="AX21" s="10">
        <v>7.26</v>
      </c>
      <c r="AY21" s="10">
        <v>0.38</v>
      </c>
      <c r="AZ21" s="10">
        <v>0</v>
      </c>
      <c r="BA21" s="10">
        <v>1.39</v>
      </c>
      <c r="BB21" s="10">
        <v>-3.49</v>
      </c>
      <c r="BC21" s="10">
        <v>-1.42</v>
      </c>
      <c r="BD21" s="10">
        <v>-2.64</v>
      </c>
      <c r="BE21" s="10">
        <v>-7.87</v>
      </c>
      <c r="BF21" s="10">
        <v>1.92</v>
      </c>
      <c r="BG21" s="13">
        <v>101.55</v>
      </c>
    </row>
    <row r="22" spans="1:61" x14ac:dyDescent="0.2">
      <c r="A22" t="s">
        <v>222</v>
      </c>
      <c r="B22" s="9" t="s">
        <v>2773</v>
      </c>
      <c r="C22" s="9" t="s">
        <v>2774</v>
      </c>
      <c r="D22" s="9">
        <v>89</v>
      </c>
      <c r="E22" s="9" t="s">
        <v>179</v>
      </c>
      <c r="F22" s="9"/>
      <c r="G22" s="9" t="s">
        <v>127</v>
      </c>
      <c r="H22" s="9" t="s">
        <v>2775</v>
      </c>
      <c r="I22" s="9"/>
      <c r="J22" s="9"/>
      <c r="K22" s="9" t="s">
        <v>65</v>
      </c>
      <c r="L22" s="9" t="s">
        <v>97</v>
      </c>
      <c r="M22" s="9" t="s">
        <v>778</v>
      </c>
      <c r="N22" s="16" t="s">
        <v>2776</v>
      </c>
      <c r="O22" s="20">
        <f t="shared" si="0"/>
        <v>219831</v>
      </c>
      <c r="P22" s="9">
        <v>4</v>
      </c>
      <c r="Q22" s="9" t="s">
        <v>2777</v>
      </c>
      <c r="R22" s="10">
        <v>2.98</v>
      </c>
      <c r="S22" s="9">
        <v>66.599999999999994</v>
      </c>
      <c r="T22" s="9">
        <v>98.1</v>
      </c>
      <c r="U22" s="11">
        <v>52</v>
      </c>
      <c r="V22" s="11">
        <v>52</v>
      </c>
      <c r="W22" s="10">
        <v>7.78</v>
      </c>
      <c r="X22" s="10">
        <v>7.03</v>
      </c>
      <c r="Y22" s="10">
        <v>7.47</v>
      </c>
      <c r="Z22" s="10">
        <v>0.99</v>
      </c>
      <c r="AA22" s="10">
        <v>0.97</v>
      </c>
      <c r="AB22" s="10">
        <v>5.69</v>
      </c>
      <c r="AC22" s="10">
        <v>8.1999999999999993</v>
      </c>
      <c r="AD22" s="10">
        <v>7.2</v>
      </c>
      <c r="AE22" s="10">
        <v>0.96</v>
      </c>
      <c r="AF22" s="10">
        <v>3.27</v>
      </c>
      <c r="AG22" s="10">
        <v>7.35</v>
      </c>
      <c r="AH22" s="10">
        <v>1.74</v>
      </c>
      <c r="AI22" s="10">
        <v>0.93</v>
      </c>
      <c r="AJ22" s="10">
        <v>3.52</v>
      </c>
      <c r="AK22" s="10">
        <v>7.65</v>
      </c>
      <c r="AL22" s="10">
        <v>3.29</v>
      </c>
      <c r="AM22" s="9">
        <v>26</v>
      </c>
      <c r="AN22" s="9">
        <v>22.4</v>
      </c>
      <c r="AO22" s="9">
        <v>18.600000000000001</v>
      </c>
      <c r="AP22" s="9">
        <v>2.6</v>
      </c>
      <c r="AQ22" s="9">
        <v>0.1</v>
      </c>
      <c r="AR22" s="9">
        <v>4.9000000000000004</v>
      </c>
      <c r="AS22" s="9">
        <v>9.4</v>
      </c>
      <c r="AT22" s="9">
        <v>3</v>
      </c>
      <c r="AU22" s="9">
        <v>-3.3</v>
      </c>
      <c r="AV22" s="9">
        <v>32.700000000000003</v>
      </c>
      <c r="AW22" s="9">
        <v>114.4</v>
      </c>
      <c r="AX22" s="10">
        <v>7</v>
      </c>
      <c r="AY22" s="10">
        <v>6.19</v>
      </c>
      <c r="AZ22" s="10">
        <v>0</v>
      </c>
      <c r="BA22" s="10">
        <v>-2.88</v>
      </c>
      <c r="BB22" s="10">
        <v>-1.47</v>
      </c>
      <c r="BC22" s="10">
        <v>5.05</v>
      </c>
      <c r="BD22" s="10">
        <v>2.48</v>
      </c>
      <c r="BE22" s="10">
        <v>-6.08</v>
      </c>
      <c r="BF22" s="10">
        <v>35.049999999999997</v>
      </c>
      <c r="BG22" s="10">
        <v>96.73</v>
      </c>
      <c r="BH22" s="6">
        <v>373.11</v>
      </c>
      <c r="BI22" t="s">
        <v>233</v>
      </c>
    </row>
    <row r="23" spans="1:61" hidden="1" x14ac:dyDescent="0.2">
      <c r="A23" t="s">
        <v>234</v>
      </c>
      <c r="B23" t="s">
        <v>3043</v>
      </c>
      <c r="C23" t="s">
        <v>3044</v>
      </c>
      <c r="D23">
        <v>95</v>
      </c>
      <c r="E23" t="s">
        <v>578</v>
      </c>
      <c r="G23" t="s">
        <v>74</v>
      </c>
      <c r="H23" t="s">
        <v>3045</v>
      </c>
      <c r="K23" t="s">
        <v>65</v>
      </c>
      <c r="L23" t="s">
        <v>229</v>
      </c>
      <c r="M23" t="s">
        <v>230</v>
      </c>
      <c r="N23" t="s">
        <v>3046</v>
      </c>
      <c r="O23" s="19">
        <f t="shared" si="0"/>
        <v>13256</v>
      </c>
      <c r="P23">
        <v>4</v>
      </c>
      <c r="Q23" t="s">
        <v>921</v>
      </c>
      <c r="R23" s="6">
        <v>1.61</v>
      </c>
      <c r="S23">
        <v>38</v>
      </c>
      <c r="T23">
        <v>22.2</v>
      </c>
      <c r="U23" s="5">
        <v>50</v>
      </c>
      <c r="V23" s="5">
        <v>50</v>
      </c>
      <c r="W23" s="6">
        <v>6.51</v>
      </c>
      <c r="X23" s="6">
        <v>5.92</v>
      </c>
      <c r="Y23" s="6">
        <v>-7.78</v>
      </c>
      <c r="Z23" s="6">
        <v>0.98</v>
      </c>
      <c r="AA23" s="6">
        <v>0.94</v>
      </c>
      <c r="AB23" s="6">
        <v>8.2899999999999991</v>
      </c>
      <c r="AC23" s="6">
        <v>12.48</v>
      </c>
      <c r="AD23" s="6">
        <v>13.96</v>
      </c>
      <c r="AE23" s="6">
        <v>0.71</v>
      </c>
      <c r="AF23" s="6">
        <v>17.07</v>
      </c>
      <c r="AG23" s="6">
        <v>37.130000000000003</v>
      </c>
      <c r="AH23" s="6">
        <v>64.02</v>
      </c>
      <c r="AI23" s="6">
        <v>0.97</v>
      </c>
      <c r="AJ23" s="6">
        <v>5.45</v>
      </c>
      <c r="AK23" s="6">
        <v>6.01</v>
      </c>
      <c r="AL23" s="6">
        <v>1.24</v>
      </c>
      <c r="AM23">
        <v>23</v>
      </c>
      <c r="AN23">
        <v>22.9</v>
      </c>
      <c r="AO23">
        <v>15.3</v>
      </c>
      <c r="AP23">
        <v>2</v>
      </c>
      <c r="AQ23">
        <v>14.9</v>
      </c>
      <c r="AR23">
        <v>3.7</v>
      </c>
      <c r="AS23">
        <v>-34.9</v>
      </c>
      <c r="AT23">
        <v>29.7</v>
      </c>
      <c r="AU23">
        <v>34.5</v>
      </c>
      <c r="AV23">
        <v>34.200000000000003</v>
      </c>
      <c r="AW23">
        <v>3</v>
      </c>
      <c r="AX23" s="6">
        <v>10.01</v>
      </c>
      <c r="AY23" s="6">
        <v>15.94</v>
      </c>
      <c r="AZ23" s="6">
        <v>0</v>
      </c>
      <c r="BA23" s="6">
        <v>-0.81</v>
      </c>
      <c r="BB23" s="6">
        <v>3.48</v>
      </c>
      <c r="BC23" s="6">
        <v>-2.33</v>
      </c>
      <c r="BD23" s="6">
        <v>7.49</v>
      </c>
      <c r="BE23" s="6">
        <v>33.880000000000003</v>
      </c>
      <c r="BF23" s="6">
        <v>109.45</v>
      </c>
      <c r="BG23" s="6">
        <v>159.61000000000001</v>
      </c>
      <c r="BH23" s="6">
        <v>322.17</v>
      </c>
    </row>
    <row r="24" spans="1:61" hidden="1" x14ac:dyDescent="0.2">
      <c r="A24" t="s">
        <v>241</v>
      </c>
      <c r="B24" t="s">
        <v>1673</v>
      </c>
      <c r="C24" t="s">
        <v>1674</v>
      </c>
      <c r="D24">
        <v>70</v>
      </c>
      <c r="E24" t="s">
        <v>338</v>
      </c>
      <c r="G24" t="s">
        <v>84</v>
      </c>
      <c r="H24" t="s">
        <v>1675</v>
      </c>
      <c r="K24" t="s">
        <v>274</v>
      </c>
      <c r="L24" t="s">
        <v>181</v>
      </c>
      <c r="M24" t="s">
        <v>290</v>
      </c>
      <c r="N24" t="s">
        <v>1676</v>
      </c>
      <c r="O24" s="19">
        <f t="shared" si="0"/>
        <v>18109</v>
      </c>
      <c r="P24">
        <v>4</v>
      </c>
      <c r="Q24" t="s">
        <v>360</v>
      </c>
      <c r="R24" s="6">
        <v>4.28</v>
      </c>
      <c r="S24">
        <v>75.2</v>
      </c>
      <c r="T24">
        <v>100</v>
      </c>
      <c r="U24" s="5">
        <v>50</v>
      </c>
      <c r="V24" s="5">
        <v>50</v>
      </c>
      <c r="W24" s="6">
        <v>6.71</v>
      </c>
      <c r="X24" s="6">
        <v>5.9</v>
      </c>
      <c r="Y24" s="6">
        <v>3.93</v>
      </c>
      <c r="Z24" s="6">
        <v>0.99</v>
      </c>
      <c r="AA24" s="6">
        <v>0.98</v>
      </c>
      <c r="AB24" s="6">
        <v>6.02</v>
      </c>
      <c r="AC24" s="6">
        <v>4.78</v>
      </c>
      <c r="AD24" s="6">
        <v>4.09</v>
      </c>
      <c r="AE24" s="6">
        <v>0.94</v>
      </c>
      <c r="AF24" s="6">
        <v>5.14</v>
      </c>
      <c r="AG24" s="6">
        <v>3.03</v>
      </c>
      <c r="AH24" s="6">
        <v>2.73</v>
      </c>
      <c r="AI24" s="6">
        <v>0.98</v>
      </c>
      <c r="AJ24" s="6">
        <v>8.32</v>
      </c>
      <c r="AK24" s="6">
        <v>6.1</v>
      </c>
      <c r="AL24" s="6">
        <v>5</v>
      </c>
      <c r="AM24">
        <v>17.399999999999999</v>
      </c>
      <c r="AN24">
        <v>17.5</v>
      </c>
      <c r="AO24">
        <v>7.9</v>
      </c>
      <c r="AP24">
        <v>2.4</v>
      </c>
      <c r="AQ24">
        <v>-7.3</v>
      </c>
      <c r="AR24">
        <v>-8</v>
      </c>
      <c r="AS24">
        <v>0.7</v>
      </c>
      <c r="AT24">
        <v>5.8</v>
      </c>
      <c r="AU24">
        <v>-12.4</v>
      </c>
      <c r="AV24">
        <v>45.8</v>
      </c>
      <c r="AW24">
        <v>9999</v>
      </c>
      <c r="AX24" s="6">
        <v>5.31</v>
      </c>
      <c r="AY24" s="6">
        <v>1.32</v>
      </c>
      <c r="AZ24" s="6">
        <v>0</v>
      </c>
      <c r="BA24" s="6">
        <v>-0.04</v>
      </c>
      <c r="BB24" s="6">
        <v>0.24</v>
      </c>
      <c r="BC24" s="6">
        <v>4.2699999999999996</v>
      </c>
      <c r="BD24" s="6">
        <v>-0.6</v>
      </c>
      <c r="BE24" s="6">
        <v>-5.43</v>
      </c>
      <c r="BF24" s="6">
        <v>6.78</v>
      </c>
      <c r="BG24" s="6">
        <v>67.83</v>
      </c>
      <c r="BH24" s="6">
        <v>1188.43</v>
      </c>
    </row>
    <row r="25" spans="1:61" x14ac:dyDescent="0.2">
      <c r="A25" t="s">
        <v>249</v>
      </c>
      <c r="B25" s="9" t="s">
        <v>503</v>
      </c>
      <c r="C25" s="9" t="s">
        <v>504</v>
      </c>
      <c r="D25">
        <v>100</v>
      </c>
      <c r="E25" t="s">
        <v>505</v>
      </c>
      <c r="G25" t="s">
        <v>506</v>
      </c>
      <c r="H25" t="s">
        <v>507</v>
      </c>
      <c r="K25" s="9" t="s">
        <v>65</v>
      </c>
      <c r="L25" t="s">
        <v>86</v>
      </c>
      <c r="M25" t="s">
        <v>198</v>
      </c>
      <c r="N25" s="16" t="s">
        <v>508</v>
      </c>
      <c r="O25" s="20">
        <f t="shared" si="0"/>
        <v>93007</v>
      </c>
      <c r="P25" s="9">
        <v>4</v>
      </c>
      <c r="Q25" s="9" t="s">
        <v>509</v>
      </c>
      <c r="R25" s="10">
        <v>2.23</v>
      </c>
      <c r="S25" s="9">
        <v>60.7</v>
      </c>
      <c r="T25">
        <v>58.7</v>
      </c>
      <c r="U25" s="5">
        <v>49</v>
      </c>
      <c r="V25" s="11">
        <v>49</v>
      </c>
      <c r="W25" s="10">
        <v>12.7</v>
      </c>
      <c r="X25" s="6">
        <v>12.24</v>
      </c>
      <c r="Y25" s="6">
        <v>7.72</v>
      </c>
      <c r="Z25" s="6">
        <v>0.96</v>
      </c>
      <c r="AA25" s="6">
        <v>0.94</v>
      </c>
      <c r="AB25" s="6">
        <v>12.87</v>
      </c>
      <c r="AC25" s="6">
        <v>11.07</v>
      </c>
      <c r="AD25" s="6">
        <v>11.12</v>
      </c>
      <c r="AE25" s="6">
        <v>0.91</v>
      </c>
      <c r="AF25" s="6">
        <v>10.3</v>
      </c>
      <c r="AG25" s="6">
        <v>10.34</v>
      </c>
      <c r="AH25" s="6">
        <v>-14.85</v>
      </c>
      <c r="AI25" s="6">
        <v>0.96</v>
      </c>
      <c r="AJ25" s="6">
        <v>4.59</v>
      </c>
      <c r="AK25" s="6">
        <v>6.25</v>
      </c>
      <c r="AL25" s="6">
        <v>6.44</v>
      </c>
      <c r="AM25">
        <v>27.3</v>
      </c>
      <c r="AN25">
        <v>27.3</v>
      </c>
      <c r="AO25">
        <v>25</v>
      </c>
      <c r="AP25">
        <v>5.3</v>
      </c>
      <c r="AQ25">
        <v>0.6</v>
      </c>
      <c r="AR25">
        <v>-0.6</v>
      </c>
      <c r="AS25">
        <v>14</v>
      </c>
      <c r="AT25">
        <v>24.4</v>
      </c>
      <c r="AU25">
        <v>-0.2</v>
      </c>
      <c r="AV25">
        <v>4.0999999999999996</v>
      </c>
      <c r="AW25">
        <v>2</v>
      </c>
      <c r="AX25" s="6">
        <v>13.39</v>
      </c>
      <c r="AY25" s="6">
        <v>8.8699999999999992</v>
      </c>
      <c r="AZ25" s="6">
        <v>0</v>
      </c>
      <c r="BA25" s="6">
        <v>-1.6</v>
      </c>
      <c r="BB25" s="6">
        <v>1.19</v>
      </c>
      <c r="BC25" s="6">
        <v>-1.91</v>
      </c>
      <c r="BD25" s="6">
        <v>5.1100000000000003</v>
      </c>
      <c r="BE25" s="6">
        <v>13.12</v>
      </c>
      <c r="BF25" s="6">
        <v>52.96</v>
      </c>
      <c r="BG25" s="10">
        <v>251.43</v>
      </c>
      <c r="BH25" s="6">
        <v>497.14</v>
      </c>
    </row>
    <row r="26" spans="1:61" hidden="1" x14ac:dyDescent="0.2">
      <c r="A26" t="s">
        <v>255</v>
      </c>
      <c r="B26" t="s">
        <v>411</v>
      </c>
      <c r="C26" t="s">
        <v>412</v>
      </c>
      <c r="D26">
        <v>76</v>
      </c>
      <c r="E26" t="s">
        <v>413</v>
      </c>
      <c r="G26" t="s">
        <v>414</v>
      </c>
      <c r="H26" t="s">
        <v>415</v>
      </c>
      <c r="K26" t="s">
        <v>65</v>
      </c>
      <c r="L26" t="s">
        <v>97</v>
      </c>
      <c r="M26" t="s">
        <v>98</v>
      </c>
      <c r="N26" t="s">
        <v>416</v>
      </c>
      <c r="O26" s="19">
        <f t="shared" si="0"/>
        <v>29555</v>
      </c>
      <c r="P26">
        <v>4</v>
      </c>
      <c r="Q26" t="s">
        <v>417</v>
      </c>
      <c r="R26" s="6">
        <v>3.04</v>
      </c>
      <c r="S26">
        <v>30</v>
      </c>
      <c r="T26">
        <v>18.5</v>
      </c>
      <c r="U26" s="5">
        <v>49</v>
      </c>
      <c r="V26" s="5">
        <v>49</v>
      </c>
      <c r="W26" s="6">
        <v>7.66</v>
      </c>
      <c r="X26" s="6">
        <v>7.45</v>
      </c>
      <c r="Y26" s="6">
        <v>9.44</v>
      </c>
      <c r="Z26" s="6">
        <v>0.99</v>
      </c>
      <c r="AA26" s="6">
        <v>0.71</v>
      </c>
      <c r="AB26" s="6">
        <v>7.67</v>
      </c>
      <c r="AC26" s="6">
        <v>22.99</v>
      </c>
      <c r="AD26" s="6">
        <v>-19.96</v>
      </c>
      <c r="AE26" s="6">
        <v>0.21</v>
      </c>
      <c r="AF26" s="6">
        <v>6.18</v>
      </c>
      <c r="AG26" s="6">
        <v>33.03</v>
      </c>
      <c r="AH26" s="6">
        <v>-13.83</v>
      </c>
      <c r="AI26" s="6">
        <v>0.53</v>
      </c>
      <c r="AJ26" s="6">
        <v>1.31</v>
      </c>
      <c r="AK26" s="6">
        <v>8.56</v>
      </c>
      <c r="AL26" s="6">
        <v>-2.9</v>
      </c>
      <c r="AM26">
        <v>10.9</v>
      </c>
      <c r="AN26">
        <v>9.8000000000000007</v>
      </c>
      <c r="AO26">
        <v>4.7</v>
      </c>
      <c r="AP26">
        <v>0.3</v>
      </c>
      <c r="AQ26">
        <v>-29.4</v>
      </c>
      <c r="AR26">
        <v>-22.2</v>
      </c>
      <c r="AS26">
        <v>-51.5</v>
      </c>
      <c r="AT26">
        <v>-12.6</v>
      </c>
      <c r="AU26">
        <v>-12</v>
      </c>
      <c r="AV26">
        <v>20.6</v>
      </c>
      <c r="AW26">
        <v>2.6</v>
      </c>
      <c r="AX26" s="6">
        <v>3.36</v>
      </c>
      <c r="AY26" s="6">
        <v>10.24</v>
      </c>
      <c r="AZ26" s="6">
        <v>0</v>
      </c>
      <c r="BA26" s="6">
        <v>3.16</v>
      </c>
      <c r="BB26" s="6">
        <v>5.14</v>
      </c>
      <c r="BC26" s="6">
        <v>15.04</v>
      </c>
      <c r="BD26" s="6">
        <v>-16.89</v>
      </c>
      <c r="BE26" s="6">
        <v>-13.3</v>
      </c>
      <c r="BF26" s="6">
        <v>62.84</v>
      </c>
      <c r="BG26" s="6">
        <v>39.130000000000003</v>
      </c>
      <c r="BH26" s="6">
        <v>216.74</v>
      </c>
    </row>
    <row r="27" spans="1:61" x14ac:dyDescent="0.2">
      <c r="A27" t="s">
        <v>262</v>
      </c>
      <c r="B27" s="9" t="s">
        <v>2452</v>
      </c>
      <c r="C27" s="9" t="s">
        <v>2453</v>
      </c>
      <c r="D27">
        <v>88</v>
      </c>
      <c r="E27" t="s">
        <v>344</v>
      </c>
      <c r="F27" t="s">
        <v>225</v>
      </c>
      <c r="G27" t="s">
        <v>127</v>
      </c>
      <c r="H27" t="s">
        <v>2454</v>
      </c>
      <c r="I27" t="s">
        <v>2455</v>
      </c>
      <c r="K27" s="9" t="s">
        <v>65</v>
      </c>
      <c r="L27" t="s">
        <v>558</v>
      </c>
      <c r="M27" t="s">
        <v>1134</v>
      </c>
      <c r="N27" s="16" t="s">
        <v>2456</v>
      </c>
      <c r="O27" s="20">
        <f t="shared" si="0"/>
        <v>173174</v>
      </c>
      <c r="P27" s="9">
        <v>4</v>
      </c>
      <c r="Q27" s="9" t="s">
        <v>713</v>
      </c>
      <c r="R27" s="10">
        <v>2.52</v>
      </c>
      <c r="S27" s="9">
        <v>54.4</v>
      </c>
      <c r="T27">
        <v>66</v>
      </c>
      <c r="U27" s="5">
        <v>48</v>
      </c>
      <c r="V27" s="11">
        <v>48</v>
      </c>
      <c r="W27" s="10">
        <v>7.45</v>
      </c>
      <c r="X27" s="6">
        <v>7.29</v>
      </c>
      <c r="Y27" s="6">
        <v>7.38</v>
      </c>
      <c r="Z27" s="6">
        <v>0.99</v>
      </c>
      <c r="AA27" s="6">
        <v>0.94</v>
      </c>
      <c r="AB27" s="6">
        <v>10.07</v>
      </c>
      <c r="AC27" s="6">
        <v>10.55</v>
      </c>
      <c r="AD27" s="6">
        <v>2.2200000000000002</v>
      </c>
      <c r="AE27" s="6">
        <v>0.94</v>
      </c>
      <c r="AF27" s="6">
        <v>7.39</v>
      </c>
      <c r="AG27" s="6">
        <v>5.25</v>
      </c>
      <c r="AH27" s="6">
        <v>15.43</v>
      </c>
      <c r="AI27" s="6">
        <v>0.04</v>
      </c>
      <c r="AJ27" s="6">
        <v>-0.68</v>
      </c>
      <c r="AK27" s="6">
        <v>4.84</v>
      </c>
      <c r="AL27" s="6">
        <v>4.3899999999999997</v>
      </c>
      <c r="AM27">
        <v>22</v>
      </c>
      <c r="AN27">
        <v>21.6</v>
      </c>
      <c r="AO27">
        <v>19.600000000000001</v>
      </c>
      <c r="AP27">
        <v>7.3</v>
      </c>
      <c r="AQ27">
        <v>-4</v>
      </c>
      <c r="AR27">
        <v>-8.8000000000000007</v>
      </c>
      <c r="AS27">
        <v>0.5</v>
      </c>
      <c r="AT27">
        <v>16.3</v>
      </c>
      <c r="AU27">
        <v>5.0999999999999996</v>
      </c>
      <c r="AV27">
        <v>39.4</v>
      </c>
      <c r="AW27">
        <v>19.899999999999999</v>
      </c>
      <c r="AX27" s="6">
        <v>9.76</v>
      </c>
      <c r="AY27" s="6">
        <v>5.48</v>
      </c>
      <c r="AZ27" s="6">
        <v>0</v>
      </c>
      <c r="BA27" s="6">
        <v>0.3</v>
      </c>
      <c r="BB27" s="6">
        <v>-5.27</v>
      </c>
      <c r="BC27" s="6">
        <v>-10.95</v>
      </c>
      <c r="BD27" s="6">
        <v>-9.4700000000000006</v>
      </c>
      <c r="BE27" s="6">
        <v>-10.7</v>
      </c>
      <c r="BF27" s="6">
        <v>30.57</v>
      </c>
      <c r="BG27" s="10">
        <v>153.74</v>
      </c>
      <c r="BH27" s="6">
        <v>534.25</v>
      </c>
    </row>
    <row r="28" spans="1:61" hidden="1" x14ac:dyDescent="0.2">
      <c r="A28" t="s">
        <v>269</v>
      </c>
      <c r="B28" t="s">
        <v>1043</v>
      </c>
      <c r="C28" t="s">
        <v>1044</v>
      </c>
      <c r="D28">
        <v>42</v>
      </c>
      <c r="E28" t="s">
        <v>617</v>
      </c>
      <c r="G28" t="s">
        <v>84</v>
      </c>
      <c r="H28" t="s">
        <v>1045</v>
      </c>
      <c r="K28" t="s">
        <v>65</v>
      </c>
      <c r="L28" t="s">
        <v>97</v>
      </c>
      <c r="M28" t="s">
        <v>1015</v>
      </c>
      <c r="N28" t="s">
        <v>1046</v>
      </c>
      <c r="O28" s="19">
        <f t="shared" si="0"/>
        <v>15063</v>
      </c>
      <c r="P28">
        <v>4</v>
      </c>
      <c r="Q28" t="s">
        <v>1047</v>
      </c>
      <c r="R28" s="6">
        <v>3.65</v>
      </c>
      <c r="S28">
        <v>79.599999999999994</v>
      </c>
      <c r="T28">
        <v>104.6</v>
      </c>
      <c r="U28" s="5">
        <v>47</v>
      </c>
      <c r="V28" s="5">
        <v>47</v>
      </c>
      <c r="W28" s="6">
        <v>5.53</v>
      </c>
      <c r="X28" s="6">
        <v>4.8</v>
      </c>
      <c r="Y28" s="6">
        <v>1.91</v>
      </c>
      <c r="Z28" s="6">
        <v>1</v>
      </c>
      <c r="AA28" s="6">
        <v>0.79</v>
      </c>
      <c r="AB28" s="6">
        <v>3.62</v>
      </c>
      <c r="AC28" s="6">
        <v>-0.98</v>
      </c>
      <c r="AD28" s="6">
        <v>16.559999999999999</v>
      </c>
      <c r="AE28" s="6">
        <v>0.74</v>
      </c>
      <c r="AF28" s="6">
        <v>0.84</v>
      </c>
      <c r="AG28" s="6">
        <v>-3.92</v>
      </c>
      <c r="AH28" s="6">
        <v>-41.93</v>
      </c>
      <c r="AI28" s="6">
        <v>0.96</v>
      </c>
      <c r="AJ28" s="6">
        <v>2.64</v>
      </c>
      <c r="AK28" s="6">
        <v>3.17</v>
      </c>
      <c r="AL28" s="6">
        <v>-2.99</v>
      </c>
      <c r="AM28">
        <v>68.099999999999994</v>
      </c>
      <c r="AN28">
        <v>21.8</v>
      </c>
      <c r="AO28">
        <v>20.8</v>
      </c>
      <c r="AP28">
        <v>2.2999999999999998</v>
      </c>
      <c r="AQ28">
        <v>-8.6</v>
      </c>
      <c r="AR28">
        <v>121.4</v>
      </c>
      <c r="AS28">
        <v>12</v>
      </c>
      <c r="AT28">
        <v>-17.8</v>
      </c>
      <c r="AU28">
        <v>-25.7</v>
      </c>
      <c r="AV28">
        <v>43.2</v>
      </c>
      <c r="AW28">
        <v>9999</v>
      </c>
      <c r="AX28" s="6">
        <v>4</v>
      </c>
      <c r="AY28" s="6">
        <v>-2.4300000000000002</v>
      </c>
      <c r="AZ28" s="6">
        <v>0</v>
      </c>
      <c r="BA28" s="6">
        <v>0.02</v>
      </c>
      <c r="BB28" s="6">
        <v>-5.81</v>
      </c>
      <c r="BC28" s="6">
        <v>-13.49</v>
      </c>
      <c r="BD28" s="6">
        <v>-8.5399999999999991</v>
      </c>
      <c r="BE28" s="6">
        <v>-18.47</v>
      </c>
      <c r="BF28" s="6">
        <v>-11.59</v>
      </c>
      <c r="BG28" s="6">
        <v>48.05</v>
      </c>
      <c r="BH28" s="6">
        <v>187.58</v>
      </c>
    </row>
    <row r="29" spans="1:61" hidden="1" x14ac:dyDescent="0.2">
      <c r="A29" t="s">
        <v>278</v>
      </c>
      <c r="B29" t="s">
        <v>2464</v>
      </c>
      <c r="C29" t="s">
        <v>2465</v>
      </c>
      <c r="D29">
        <v>50</v>
      </c>
      <c r="E29" t="s">
        <v>288</v>
      </c>
      <c r="G29" t="s">
        <v>127</v>
      </c>
      <c r="H29" t="s">
        <v>2466</v>
      </c>
      <c r="K29" t="s">
        <v>147</v>
      </c>
      <c r="L29" t="s">
        <v>129</v>
      </c>
      <c r="M29" t="s">
        <v>130</v>
      </c>
      <c r="N29" t="s">
        <v>2467</v>
      </c>
      <c r="O29" s="19">
        <f t="shared" si="0"/>
        <v>99381</v>
      </c>
      <c r="P29">
        <v>4</v>
      </c>
      <c r="Q29" t="s">
        <v>2315</v>
      </c>
      <c r="R29" s="6">
        <v>3.4</v>
      </c>
      <c r="S29">
        <v>50.1</v>
      </c>
      <c r="T29">
        <v>70.7</v>
      </c>
      <c r="U29" s="5">
        <v>47</v>
      </c>
      <c r="V29" s="5">
        <v>47</v>
      </c>
      <c r="W29" s="6">
        <v>9.39</v>
      </c>
      <c r="X29" s="6">
        <v>6.18</v>
      </c>
      <c r="Y29" s="6">
        <v>-1.0900000000000001</v>
      </c>
      <c r="Z29" s="6">
        <v>0.99</v>
      </c>
      <c r="AA29" s="6">
        <v>0.96</v>
      </c>
      <c r="AB29" s="6">
        <v>3.73</v>
      </c>
      <c r="AC29" s="6">
        <v>1.18</v>
      </c>
      <c r="AD29" s="6">
        <v>-4.75</v>
      </c>
      <c r="AE29" s="6">
        <v>0.8</v>
      </c>
      <c r="AF29" s="6">
        <v>0.45</v>
      </c>
      <c r="AG29" s="6">
        <v>-0.16</v>
      </c>
      <c r="AH29" s="6">
        <v>15.83</v>
      </c>
      <c r="AI29" s="6">
        <v>0.95</v>
      </c>
      <c r="AJ29" s="6">
        <v>6.58</v>
      </c>
      <c r="AK29" s="6">
        <v>1.1399999999999999</v>
      </c>
      <c r="AL29" s="6">
        <v>3.24</v>
      </c>
      <c r="AM29">
        <v>29.5</v>
      </c>
      <c r="AN29">
        <v>14.7</v>
      </c>
      <c r="AO29">
        <v>15.9</v>
      </c>
      <c r="AP29">
        <v>3.3</v>
      </c>
      <c r="AQ29">
        <v>-19.3</v>
      </c>
      <c r="AR29">
        <v>-5.5</v>
      </c>
      <c r="AS29">
        <v>-18.100000000000001</v>
      </c>
      <c r="AT29">
        <v>-18.5</v>
      </c>
      <c r="AU29">
        <v>-31.9</v>
      </c>
      <c r="AV29">
        <v>27.8</v>
      </c>
      <c r="AW29">
        <v>16.3</v>
      </c>
      <c r="AX29" s="6">
        <v>2.92</v>
      </c>
      <c r="AY29" s="6">
        <v>-2.5499999999999998</v>
      </c>
      <c r="AZ29" s="6">
        <v>0</v>
      </c>
      <c r="BA29" s="6">
        <v>-1.1200000000000001</v>
      </c>
      <c r="BB29" s="6">
        <v>0.56000000000000005</v>
      </c>
      <c r="BC29" s="6">
        <v>-2.67</v>
      </c>
      <c r="BD29" s="6">
        <v>1.73</v>
      </c>
      <c r="BE29" s="6">
        <v>-2.85</v>
      </c>
      <c r="BF29" s="6">
        <v>-12.11</v>
      </c>
      <c r="BG29" s="6">
        <v>33.35</v>
      </c>
    </row>
    <row r="30" spans="1:61" x14ac:dyDescent="0.2">
      <c r="A30" t="s">
        <v>285</v>
      </c>
      <c r="B30" s="9" t="s">
        <v>2227</v>
      </c>
      <c r="C30" s="9" t="s">
        <v>2228</v>
      </c>
      <c r="D30">
        <v>89</v>
      </c>
      <c r="E30" t="s">
        <v>144</v>
      </c>
      <c r="G30" t="s">
        <v>127</v>
      </c>
      <c r="H30" t="s">
        <v>2229</v>
      </c>
      <c r="K30" s="9" t="s">
        <v>228</v>
      </c>
      <c r="L30" t="s">
        <v>97</v>
      </c>
      <c r="M30" t="s">
        <v>1524</v>
      </c>
      <c r="N30" s="16" t="s">
        <v>2230</v>
      </c>
      <c r="O30" s="20">
        <f t="shared" si="0"/>
        <v>242723</v>
      </c>
      <c r="P30" s="9">
        <v>1</v>
      </c>
      <c r="Q30" s="9" t="s">
        <v>2231</v>
      </c>
      <c r="R30" s="10">
        <v>1.46</v>
      </c>
      <c r="S30" s="9">
        <v>54.6</v>
      </c>
      <c r="T30">
        <v>57.9</v>
      </c>
      <c r="U30" s="5">
        <v>4</v>
      </c>
      <c r="V30" s="11">
        <v>42</v>
      </c>
      <c r="W30" s="10">
        <v>10.85</v>
      </c>
      <c r="X30" s="6">
        <v>12.97</v>
      </c>
      <c r="Y30" s="6">
        <v>18.170000000000002</v>
      </c>
      <c r="Z30" s="6">
        <v>0.96</v>
      </c>
      <c r="AA30" s="6">
        <v>0.95</v>
      </c>
      <c r="AB30" s="6">
        <v>9.0500000000000007</v>
      </c>
      <c r="AC30" s="6">
        <v>10.6</v>
      </c>
      <c r="AD30" s="6">
        <v>7.05</v>
      </c>
      <c r="AE30" s="6">
        <v>0.98</v>
      </c>
      <c r="AF30" s="6">
        <v>8.31</v>
      </c>
      <c r="AG30" s="6">
        <v>5.61</v>
      </c>
      <c r="AH30" s="6">
        <v>14.63</v>
      </c>
      <c r="AI30" s="6">
        <v>0.96</v>
      </c>
      <c r="AJ30" s="6">
        <v>6.61</v>
      </c>
      <c r="AK30" s="6">
        <v>7.54</v>
      </c>
      <c r="AL30" s="6">
        <v>8.27</v>
      </c>
      <c r="AM30">
        <v>39.299999999999997</v>
      </c>
      <c r="AN30">
        <v>37.4</v>
      </c>
      <c r="AO30">
        <v>31.9</v>
      </c>
      <c r="AP30">
        <v>5.9</v>
      </c>
      <c r="AQ30">
        <v>23</v>
      </c>
      <c r="AR30">
        <v>22.9</v>
      </c>
      <c r="AS30">
        <v>35.9</v>
      </c>
      <c r="AT30">
        <v>31</v>
      </c>
      <c r="AU30">
        <v>11</v>
      </c>
      <c r="AV30">
        <v>16.8</v>
      </c>
      <c r="AW30">
        <v>3.2</v>
      </c>
      <c r="AX30" s="6">
        <v>13.52</v>
      </c>
      <c r="AY30" s="6">
        <v>13.46</v>
      </c>
      <c r="AZ30" s="6">
        <v>0</v>
      </c>
      <c r="BA30" s="6">
        <v>1.06</v>
      </c>
      <c r="BB30" s="6">
        <v>3.53</v>
      </c>
      <c r="BC30" s="6">
        <v>2.2999999999999998</v>
      </c>
      <c r="BD30" s="6">
        <v>3.66</v>
      </c>
      <c r="BE30" s="6">
        <v>10.86</v>
      </c>
      <c r="BF30" s="6">
        <v>88.06</v>
      </c>
      <c r="BG30" s="10">
        <v>255.28</v>
      </c>
      <c r="BH30" s="6">
        <v>317.61</v>
      </c>
    </row>
    <row r="31" spans="1:61" x14ac:dyDescent="0.2">
      <c r="A31" t="s">
        <v>293</v>
      </c>
      <c r="B31" s="9" t="s">
        <v>235</v>
      </c>
      <c r="C31" s="9" t="s">
        <v>236</v>
      </c>
      <c r="D31">
        <v>76</v>
      </c>
      <c r="E31" t="s">
        <v>126</v>
      </c>
      <c r="G31" t="s">
        <v>237</v>
      </c>
      <c r="H31" t="s">
        <v>238</v>
      </c>
      <c r="K31" s="9" t="s">
        <v>65</v>
      </c>
      <c r="L31" t="s">
        <v>229</v>
      </c>
      <c r="M31" t="s">
        <v>230</v>
      </c>
      <c r="N31" s="16" t="s">
        <v>239</v>
      </c>
      <c r="O31" s="20">
        <f t="shared" si="0"/>
        <v>54731</v>
      </c>
      <c r="P31" s="9">
        <v>4</v>
      </c>
      <c r="Q31" s="9" t="s">
        <v>240</v>
      </c>
      <c r="R31" s="10">
        <v>2.63</v>
      </c>
      <c r="S31" s="9">
        <v>59.5</v>
      </c>
      <c r="T31">
        <v>100</v>
      </c>
      <c r="U31" s="5">
        <v>42</v>
      </c>
      <c r="V31" s="11">
        <v>42</v>
      </c>
      <c r="W31" s="10">
        <v>9.2799999999999994</v>
      </c>
      <c r="X31" s="6">
        <v>9.9499999999999993</v>
      </c>
      <c r="Y31" s="6">
        <v>3.06</v>
      </c>
      <c r="Z31" s="6">
        <v>0.97</v>
      </c>
      <c r="AA31" s="6">
        <v>0.96</v>
      </c>
      <c r="AB31" s="6">
        <v>7.8</v>
      </c>
      <c r="AC31" s="6">
        <v>8.39</v>
      </c>
      <c r="AD31" s="6">
        <v>6.56</v>
      </c>
      <c r="AE31" s="6">
        <v>0.96</v>
      </c>
      <c r="AF31" s="6">
        <v>3.97</v>
      </c>
      <c r="AG31" s="6">
        <v>2.09</v>
      </c>
      <c r="AH31" s="6">
        <v>20.95</v>
      </c>
      <c r="AI31" s="6">
        <v>0.55000000000000004</v>
      </c>
      <c r="AJ31" s="6">
        <v>1.61</v>
      </c>
      <c r="AK31" s="6">
        <v>7.11</v>
      </c>
      <c r="AL31" s="6">
        <v>-2.14</v>
      </c>
      <c r="AM31">
        <v>24.1</v>
      </c>
      <c r="AN31">
        <v>22.6</v>
      </c>
      <c r="AO31">
        <v>18.100000000000001</v>
      </c>
      <c r="AP31">
        <v>4.9000000000000004</v>
      </c>
      <c r="AQ31">
        <v>-3.2</v>
      </c>
      <c r="AR31">
        <v>-4</v>
      </c>
      <c r="AS31">
        <v>20.5</v>
      </c>
      <c r="AT31">
        <v>13.4</v>
      </c>
      <c r="AU31">
        <v>-7.3</v>
      </c>
      <c r="AV31">
        <v>37.700000000000003</v>
      </c>
      <c r="AW31">
        <v>9999</v>
      </c>
      <c r="AX31" s="6">
        <v>9</v>
      </c>
      <c r="AY31" s="6">
        <v>5.55</v>
      </c>
      <c r="AZ31" s="6">
        <v>0</v>
      </c>
      <c r="BA31" s="6">
        <v>0.79</v>
      </c>
      <c r="BB31" s="6">
        <v>9.44</v>
      </c>
      <c r="BC31" s="6">
        <v>13.01</v>
      </c>
      <c r="BD31" s="6">
        <v>-2.1800000000000002</v>
      </c>
      <c r="BE31" s="6">
        <v>-5.0999999999999996</v>
      </c>
      <c r="BF31" s="6">
        <v>31</v>
      </c>
      <c r="BG31" s="10">
        <v>136.63999999999999</v>
      </c>
      <c r="BH31" s="6">
        <v>275.77</v>
      </c>
    </row>
    <row r="32" spans="1:61" x14ac:dyDescent="0.2">
      <c r="A32" t="s">
        <v>300</v>
      </c>
      <c r="B32" s="9" t="s">
        <v>186</v>
      </c>
      <c r="C32" s="9" t="s">
        <v>187</v>
      </c>
      <c r="D32">
        <v>49</v>
      </c>
      <c r="E32" t="s">
        <v>144</v>
      </c>
      <c r="G32" t="s">
        <v>188</v>
      </c>
      <c r="H32" t="s">
        <v>189</v>
      </c>
      <c r="K32" s="9" t="s">
        <v>65</v>
      </c>
      <c r="L32" t="s">
        <v>66</v>
      </c>
      <c r="M32" t="s">
        <v>190</v>
      </c>
      <c r="N32" s="16" t="s">
        <v>191</v>
      </c>
      <c r="O32" s="20">
        <f t="shared" si="0"/>
        <v>47824</v>
      </c>
      <c r="P32" s="9">
        <v>4</v>
      </c>
      <c r="Q32" s="9" t="s">
        <v>192</v>
      </c>
      <c r="R32" s="10">
        <v>2.0499999999999998</v>
      </c>
      <c r="S32" s="9">
        <v>28.9</v>
      </c>
      <c r="T32">
        <v>31.9</v>
      </c>
      <c r="U32" s="5">
        <v>41</v>
      </c>
      <c r="V32" s="11">
        <v>41</v>
      </c>
      <c r="W32" s="10">
        <v>10.18</v>
      </c>
      <c r="X32" s="6">
        <v>13.35</v>
      </c>
      <c r="Y32" s="6">
        <v>17.260000000000002</v>
      </c>
      <c r="Z32" s="6">
        <v>0.96</v>
      </c>
      <c r="AA32" s="6">
        <v>0.96</v>
      </c>
      <c r="AB32" s="6">
        <v>8.15</v>
      </c>
      <c r="AC32" s="6">
        <v>8.93</v>
      </c>
      <c r="AD32" s="6">
        <v>3.92</v>
      </c>
      <c r="AE32" s="6">
        <v>0.05</v>
      </c>
      <c r="AF32" s="6">
        <v>-2.39</v>
      </c>
      <c r="AG32" s="6">
        <v>-5.41</v>
      </c>
      <c r="AI32" s="6">
        <v>0.45</v>
      </c>
      <c r="AJ32" s="6">
        <v>-1.73</v>
      </c>
      <c r="AK32" s="6">
        <v>-3.31</v>
      </c>
      <c r="AL32" s="6">
        <v>-7.02</v>
      </c>
      <c r="AM32">
        <v>9.9</v>
      </c>
      <c r="AN32">
        <v>14.1</v>
      </c>
      <c r="AO32">
        <v>15.6</v>
      </c>
      <c r="AP32">
        <v>2.7</v>
      </c>
      <c r="AQ32">
        <v>32.200000000000003</v>
      </c>
      <c r="AR32">
        <v>1.1000000000000001</v>
      </c>
      <c r="AS32">
        <v>134.19999999999999</v>
      </c>
      <c r="AT32">
        <v>59.8</v>
      </c>
      <c r="AU32">
        <v>18.7</v>
      </c>
      <c r="AV32">
        <v>5.3</v>
      </c>
      <c r="AW32">
        <v>3.4</v>
      </c>
      <c r="AX32" s="6">
        <v>11.33</v>
      </c>
      <c r="AY32" s="6">
        <v>11.87</v>
      </c>
      <c r="AZ32" s="6">
        <v>0</v>
      </c>
      <c r="BA32" s="6">
        <v>2.4900000000000002</v>
      </c>
      <c r="BB32" s="6">
        <v>6.94</v>
      </c>
      <c r="BC32" s="6">
        <v>11.74</v>
      </c>
      <c r="BD32" s="6">
        <v>8.7899999999999991</v>
      </c>
      <c r="BE32" s="6">
        <v>34.94</v>
      </c>
      <c r="BF32" s="6">
        <v>75.19</v>
      </c>
      <c r="BG32" s="10">
        <v>192.4</v>
      </c>
    </row>
    <row r="33" spans="1:60" x14ac:dyDescent="0.2">
      <c r="A33" t="s">
        <v>306</v>
      </c>
      <c r="B33" t="s">
        <v>3142</v>
      </c>
      <c r="C33" t="s">
        <v>3143</v>
      </c>
      <c r="D33">
        <v>86</v>
      </c>
      <c r="E33" t="s">
        <v>126</v>
      </c>
      <c r="H33" t="s">
        <v>3144</v>
      </c>
      <c r="K33" t="s">
        <v>65</v>
      </c>
      <c r="L33" t="s">
        <v>66</v>
      </c>
      <c r="M33" t="s">
        <v>190</v>
      </c>
      <c r="N33" s="17" t="s">
        <v>3145</v>
      </c>
      <c r="O33" s="19">
        <f t="shared" si="0"/>
        <v>5506</v>
      </c>
      <c r="P33">
        <v>4</v>
      </c>
      <c r="Q33" t="s">
        <v>3146</v>
      </c>
      <c r="R33" s="6">
        <v>1.38</v>
      </c>
      <c r="S33">
        <v>23.4</v>
      </c>
      <c r="T33">
        <v>11.4</v>
      </c>
      <c r="U33" s="5">
        <v>10</v>
      </c>
      <c r="V33" s="5">
        <v>40</v>
      </c>
      <c r="W33" s="6">
        <v>10.63</v>
      </c>
      <c r="X33" s="6">
        <v>12.12</v>
      </c>
      <c r="Y33" s="6">
        <v>14.4</v>
      </c>
      <c r="Z33" s="6">
        <v>0.9</v>
      </c>
      <c r="AA33" s="6">
        <v>0.86</v>
      </c>
      <c r="AB33" s="6">
        <v>11.15</v>
      </c>
      <c r="AC33" s="6">
        <v>6.58</v>
      </c>
      <c r="AD33" s="6">
        <v>16.32</v>
      </c>
      <c r="AE33" s="6">
        <v>0.79</v>
      </c>
      <c r="AF33" s="6">
        <v>11.63</v>
      </c>
      <c r="AG33" s="6">
        <v>9.59</v>
      </c>
      <c r="AI33" s="6">
        <v>0.9</v>
      </c>
      <c r="AJ33" s="6">
        <v>8.68</v>
      </c>
      <c r="AK33" s="6">
        <v>10.73</v>
      </c>
      <c r="AL33" s="6">
        <v>12.6</v>
      </c>
      <c r="AM33">
        <v>17.2</v>
      </c>
      <c r="AN33">
        <v>16.899999999999999</v>
      </c>
      <c r="AO33">
        <v>8</v>
      </c>
      <c r="AP33">
        <v>1.4</v>
      </c>
      <c r="AQ33">
        <v>15.7</v>
      </c>
      <c r="AR33">
        <v>10.7</v>
      </c>
      <c r="AS33">
        <v>19</v>
      </c>
      <c r="AT33">
        <v>12.3</v>
      </c>
      <c r="AU33">
        <v>9.1999999999999993</v>
      </c>
      <c r="AV33">
        <v>4.3</v>
      </c>
      <c r="AW33">
        <v>0.8</v>
      </c>
      <c r="AX33" s="6">
        <v>15.16</v>
      </c>
      <c r="AY33" s="6">
        <v>6.38</v>
      </c>
      <c r="AZ33" s="6">
        <v>0</v>
      </c>
      <c r="BA33" s="6">
        <v>1.05</v>
      </c>
      <c r="BB33" s="6">
        <v>1.92</v>
      </c>
      <c r="BC33" s="6">
        <v>-6.09</v>
      </c>
      <c r="BD33" s="6">
        <v>-3.73</v>
      </c>
      <c r="BE33" s="6">
        <v>-1.38</v>
      </c>
      <c r="BF33" s="6">
        <v>36.229999999999997</v>
      </c>
      <c r="BG33" s="6">
        <v>310.3</v>
      </c>
      <c r="BH33" s="6">
        <v>745.16</v>
      </c>
    </row>
    <row r="34" spans="1:60" x14ac:dyDescent="0.2">
      <c r="A34" t="s">
        <v>313</v>
      </c>
      <c r="B34" t="s">
        <v>482</v>
      </c>
      <c r="C34" t="s">
        <v>483</v>
      </c>
      <c r="D34">
        <v>70</v>
      </c>
      <c r="E34" t="s">
        <v>126</v>
      </c>
      <c r="G34" t="s">
        <v>84</v>
      </c>
      <c r="H34" t="s">
        <v>484</v>
      </c>
      <c r="K34" t="s">
        <v>65</v>
      </c>
      <c r="L34" t="s">
        <v>181</v>
      </c>
      <c r="M34" t="s">
        <v>485</v>
      </c>
      <c r="N34" s="17" t="s">
        <v>486</v>
      </c>
      <c r="O34" s="19">
        <f t="shared" si="0"/>
        <v>16162</v>
      </c>
      <c r="P34">
        <v>4</v>
      </c>
      <c r="Q34" t="s">
        <v>487</v>
      </c>
      <c r="R34" s="6">
        <v>2.72</v>
      </c>
      <c r="S34">
        <v>47.4</v>
      </c>
      <c r="T34">
        <v>100</v>
      </c>
      <c r="U34" s="5">
        <v>40</v>
      </c>
      <c r="V34" s="5">
        <v>40</v>
      </c>
      <c r="W34" s="6">
        <v>8.2899999999999991</v>
      </c>
      <c r="X34" s="6">
        <v>9.4600000000000009</v>
      </c>
      <c r="Y34" s="6">
        <v>8.7799999999999994</v>
      </c>
      <c r="Z34" s="6">
        <v>0.92</v>
      </c>
      <c r="AA34" s="6">
        <v>0.95</v>
      </c>
      <c r="AB34" s="6">
        <v>9.16</v>
      </c>
      <c r="AC34" s="6">
        <v>9.9499999999999993</v>
      </c>
      <c r="AD34" s="6">
        <v>9.99</v>
      </c>
      <c r="AE34" s="6">
        <v>0.26</v>
      </c>
      <c r="AF34" s="6">
        <v>3.28</v>
      </c>
      <c r="AG34" s="6">
        <v>5.07</v>
      </c>
      <c r="AH34" s="6">
        <v>-61.01</v>
      </c>
      <c r="AI34" s="6">
        <v>-0.67</v>
      </c>
      <c r="AJ34" s="6">
        <v>-2.0499999999999998</v>
      </c>
      <c r="AK34" s="6">
        <v>7.72</v>
      </c>
      <c r="AL34" s="6">
        <v>7.8</v>
      </c>
      <c r="AM34">
        <v>17.399999999999999</v>
      </c>
      <c r="AN34">
        <v>17.399999999999999</v>
      </c>
      <c r="AO34">
        <v>11.3</v>
      </c>
      <c r="AP34">
        <v>4.3</v>
      </c>
      <c r="AQ34">
        <v>-12.4</v>
      </c>
      <c r="AR34">
        <v>-11.9</v>
      </c>
      <c r="AS34">
        <v>16.7</v>
      </c>
      <c r="AT34">
        <v>37.299999999999997</v>
      </c>
      <c r="AU34">
        <v>-8.6999999999999993</v>
      </c>
      <c r="AV34">
        <v>31.4</v>
      </c>
      <c r="AW34">
        <v>9999</v>
      </c>
      <c r="AX34" s="6">
        <v>8.65</v>
      </c>
      <c r="AY34" s="6">
        <v>2.63</v>
      </c>
      <c r="AZ34" s="6">
        <v>0</v>
      </c>
      <c r="BA34" s="6">
        <v>2.94</v>
      </c>
      <c r="BB34" s="6">
        <v>-2.63</v>
      </c>
      <c r="BC34" s="6">
        <v>2.83</v>
      </c>
      <c r="BD34" s="6">
        <v>1.82</v>
      </c>
      <c r="BE34" s="6">
        <v>1.22</v>
      </c>
      <c r="BF34" s="6">
        <v>13.87</v>
      </c>
      <c r="BG34" s="6">
        <v>129.22999999999999</v>
      </c>
      <c r="BH34" s="6">
        <v>170.15</v>
      </c>
    </row>
    <row r="35" spans="1:60" hidden="1" x14ac:dyDescent="0.2">
      <c r="A35" t="s">
        <v>321</v>
      </c>
      <c r="B35" t="s">
        <v>781</v>
      </c>
      <c r="C35" t="s">
        <v>782</v>
      </c>
      <c r="D35">
        <v>57</v>
      </c>
      <c r="E35" t="s">
        <v>196</v>
      </c>
      <c r="G35" t="s">
        <v>84</v>
      </c>
      <c r="H35" t="s">
        <v>783</v>
      </c>
      <c r="K35" t="s">
        <v>65</v>
      </c>
      <c r="L35" t="s">
        <v>97</v>
      </c>
      <c r="M35" t="s">
        <v>778</v>
      </c>
      <c r="N35" t="s">
        <v>784</v>
      </c>
      <c r="O35" s="19">
        <f t="shared" si="0"/>
        <v>20097</v>
      </c>
      <c r="P35">
        <v>4</v>
      </c>
      <c r="Q35" t="s">
        <v>450</v>
      </c>
      <c r="R35" s="6">
        <v>1.85</v>
      </c>
      <c r="S35">
        <v>42.3</v>
      </c>
      <c r="T35">
        <v>107.6</v>
      </c>
      <c r="U35" s="5">
        <v>40</v>
      </c>
      <c r="V35" s="5">
        <v>40</v>
      </c>
      <c r="W35" s="6">
        <v>6.5</v>
      </c>
      <c r="X35" s="6">
        <v>5.63</v>
      </c>
      <c r="Y35" s="6">
        <v>5.88</v>
      </c>
      <c r="Z35" s="6">
        <v>0.99</v>
      </c>
      <c r="AA35" s="6">
        <v>0.98</v>
      </c>
      <c r="AB35" s="6">
        <v>5.21</v>
      </c>
      <c r="AC35" s="6">
        <v>3.2</v>
      </c>
      <c r="AD35" s="6">
        <v>19.98</v>
      </c>
      <c r="AE35" s="6">
        <v>0.86</v>
      </c>
      <c r="AF35" s="6">
        <v>0.32</v>
      </c>
      <c r="AG35" s="6">
        <v>-5.86</v>
      </c>
      <c r="AH35" s="6">
        <v>62.98</v>
      </c>
      <c r="AI35" s="6">
        <v>0.97</v>
      </c>
      <c r="AJ35" s="6">
        <v>3.66</v>
      </c>
      <c r="AK35" s="6">
        <v>5.36</v>
      </c>
      <c r="AL35" s="6">
        <v>0.46</v>
      </c>
      <c r="AM35">
        <v>23.1</v>
      </c>
      <c r="AN35">
        <v>23.4</v>
      </c>
      <c r="AO35">
        <v>21.1</v>
      </c>
      <c r="AP35">
        <v>5.2</v>
      </c>
      <c r="AQ35">
        <v>-28.7</v>
      </c>
      <c r="AR35">
        <v>-26.5</v>
      </c>
      <c r="AS35">
        <v>2.2000000000000002</v>
      </c>
      <c r="AT35">
        <v>-29</v>
      </c>
      <c r="AU35">
        <v>-13.7</v>
      </c>
      <c r="AV35">
        <v>38.5</v>
      </c>
      <c r="AW35">
        <v>9999</v>
      </c>
      <c r="AX35" s="6">
        <v>2.0499999999999998</v>
      </c>
      <c r="AY35" s="6">
        <v>-1.71</v>
      </c>
      <c r="AZ35" s="6">
        <v>0</v>
      </c>
      <c r="BA35" s="6">
        <v>0.22</v>
      </c>
      <c r="BB35" s="6">
        <v>-3.43</v>
      </c>
      <c r="BC35" s="6">
        <v>-24.04</v>
      </c>
      <c r="BD35" s="6">
        <v>-23.49</v>
      </c>
      <c r="BE35" s="6">
        <v>-28.4</v>
      </c>
      <c r="BF35" s="6">
        <v>-8.24</v>
      </c>
      <c r="BG35" s="6">
        <v>22.49</v>
      </c>
      <c r="BH35" s="6">
        <v>260.02999999999997</v>
      </c>
    </row>
    <row r="36" spans="1:60" x14ac:dyDescent="0.2">
      <c r="A36" t="s">
        <v>328</v>
      </c>
      <c r="B36" t="s">
        <v>1947</v>
      </c>
      <c r="C36" t="s">
        <v>1948</v>
      </c>
      <c r="D36">
        <v>98</v>
      </c>
      <c r="E36" t="s">
        <v>578</v>
      </c>
      <c r="G36" t="s">
        <v>74</v>
      </c>
      <c r="H36" t="s">
        <v>1949</v>
      </c>
      <c r="K36" t="s">
        <v>65</v>
      </c>
      <c r="L36" t="s">
        <v>86</v>
      </c>
      <c r="M36" t="s">
        <v>1393</v>
      </c>
      <c r="N36" s="17" t="s">
        <v>1950</v>
      </c>
      <c r="O36" s="19">
        <f t="shared" si="0"/>
        <v>19351</v>
      </c>
      <c r="P36">
        <v>4</v>
      </c>
      <c r="Q36" t="s">
        <v>1897</v>
      </c>
      <c r="R36" s="6">
        <v>1.23</v>
      </c>
      <c r="S36">
        <v>31.2</v>
      </c>
      <c r="T36">
        <v>37.6</v>
      </c>
      <c r="U36" s="5">
        <v>16</v>
      </c>
      <c r="V36" s="5">
        <v>39</v>
      </c>
      <c r="W36" s="6">
        <v>9.52</v>
      </c>
      <c r="X36" s="6">
        <v>8.1199999999999992</v>
      </c>
      <c r="Y36" s="6">
        <v>7.42</v>
      </c>
      <c r="Z36" s="6">
        <v>0.97</v>
      </c>
      <c r="AA36" s="6">
        <v>0.88</v>
      </c>
      <c r="AB36" s="6">
        <v>11.74</v>
      </c>
      <c r="AC36" s="6">
        <v>16.079999999999998</v>
      </c>
      <c r="AD36" s="6">
        <v>6.56</v>
      </c>
      <c r="AE36" s="6">
        <v>0.89</v>
      </c>
      <c r="AF36" s="6">
        <v>9.9499999999999993</v>
      </c>
      <c r="AG36" s="6">
        <v>9.51</v>
      </c>
      <c r="AH36" s="6">
        <v>11.61</v>
      </c>
      <c r="AI36" s="6">
        <v>0.96</v>
      </c>
      <c r="AJ36" s="6">
        <v>5.44</v>
      </c>
      <c r="AK36" s="6">
        <v>4.28</v>
      </c>
      <c r="AL36" s="6">
        <v>9.18</v>
      </c>
      <c r="AM36">
        <v>29</v>
      </c>
      <c r="AN36">
        <v>25.4</v>
      </c>
      <c r="AO36">
        <v>24.4</v>
      </c>
      <c r="AP36">
        <v>3.8</v>
      </c>
      <c r="AQ36">
        <v>28.5</v>
      </c>
      <c r="AR36">
        <v>31.5</v>
      </c>
      <c r="AS36">
        <v>46.5</v>
      </c>
      <c r="AT36">
        <v>79.7</v>
      </c>
      <c r="AU36">
        <v>85.5</v>
      </c>
      <c r="AV36">
        <v>33</v>
      </c>
      <c r="AW36">
        <v>5.2</v>
      </c>
      <c r="AX36" s="6">
        <v>12.72</v>
      </c>
      <c r="AY36" s="6">
        <v>27.7</v>
      </c>
      <c r="AZ36" s="6">
        <v>0</v>
      </c>
      <c r="BA36" s="6">
        <v>-5.84</v>
      </c>
      <c r="BB36" s="6">
        <v>4.28</v>
      </c>
      <c r="BC36" s="6">
        <v>1.07</v>
      </c>
      <c r="BD36" s="6">
        <v>28.14</v>
      </c>
      <c r="BE36" s="6">
        <v>32.06</v>
      </c>
      <c r="BF36" s="6">
        <v>239.52</v>
      </c>
      <c r="BG36" s="6">
        <v>231.05</v>
      </c>
      <c r="BH36" s="6">
        <v>202.06</v>
      </c>
    </row>
    <row r="37" spans="1:60" hidden="1" x14ac:dyDescent="0.2">
      <c r="A37" t="s">
        <v>335</v>
      </c>
      <c r="B37" t="s">
        <v>1000</v>
      </c>
      <c r="C37" t="s">
        <v>1001</v>
      </c>
      <c r="D37">
        <v>97</v>
      </c>
      <c r="E37" t="s">
        <v>126</v>
      </c>
      <c r="G37" t="s">
        <v>406</v>
      </c>
      <c r="H37" t="s">
        <v>1002</v>
      </c>
      <c r="K37" t="s">
        <v>65</v>
      </c>
      <c r="L37" t="s">
        <v>181</v>
      </c>
      <c r="M37" t="s">
        <v>485</v>
      </c>
      <c r="N37" s="17" t="s">
        <v>1003</v>
      </c>
      <c r="O37" s="19">
        <f t="shared" si="0"/>
        <v>2303</v>
      </c>
      <c r="P37">
        <v>4</v>
      </c>
      <c r="Q37" t="s">
        <v>1004</v>
      </c>
      <c r="R37" s="6">
        <v>2.15</v>
      </c>
      <c r="S37">
        <v>45.2</v>
      </c>
      <c r="T37">
        <v>100</v>
      </c>
      <c r="U37" s="5">
        <v>20</v>
      </c>
      <c r="V37" s="5">
        <v>39</v>
      </c>
      <c r="W37" s="6">
        <v>8.92</v>
      </c>
      <c r="X37" s="6">
        <v>9.73</v>
      </c>
      <c r="Y37" s="6">
        <v>8.66</v>
      </c>
      <c r="Z37" s="6">
        <v>0.94</v>
      </c>
      <c r="AA37" s="6">
        <v>0.98</v>
      </c>
      <c r="AB37" s="6">
        <v>8.7100000000000009</v>
      </c>
      <c r="AC37" s="6">
        <v>8.83</v>
      </c>
      <c r="AD37" s="6">
        <v>1.77</v>
      </c>
      <c r="AE37" s="6">
        <v>0.96</v>
      </c>
      <c r="AF37" s="6">
        <v>6.62</v>
      </c>
      <c r="AG37" s="6">
        <v>11.18</v>
      </c>
      <c r="AI37" s="6">
        <v>0.92</v>
      </c>
      <c r="AJ37" s="6">
        <v>3.73</v>
      </c>
      <c r="AK37" s="6">
        <v>9.23</v>
      </c>
      <c r="AL37" s="6">
        <v>28.88</v>
      </c>
      <c r="AM37">
        <v>23.6</v>
      </c>
      <c r="AN37">
        <v>21</v>
      </c>
      <c r="AO37">
        <v>11.4</v>
      </c>
      <c r="AP37">
        <v>3.6</v>
      </c>
      <c r="AQ37">
        <v>-6.9</v>
      </c>
      <c r="AR37">
        <v>4.5</v>
      </c>
      <c r="AS37">
        <v>5.0999999999999996</v>
      </c>
      <c r="AT37">
        <v>36.6</v>
      </c>
      <c r="AU37">
        <v>-12.2</v>
      </c>
      <c r="AV37">
        <v>41.5</v>
      </c>
      <c r="AW37">
        <v>9999</v>
      </c>
      <c r="AX37" s="6">
        <v>9.9600000000000009</v>
      </c>
      <c r="AY37" s="6">
        <v>4.29</v>
      </c>
      <c r="AZ37" s="6">
        <v>0</v>
      </c>
      <c r="BA37" s="6">
        <v>3.37</v>
      </c>
      <c r="BB37" s="6">
        <v>2.5499999999999998</v>
      </c>
      <c r="BC37" s="6">
        <v>9.19</v>
      </c>
      <c r="BD37" s="6">
        <v>13</v>
      </c>
      <c r="BE37" s="6">
        <v>-13.86</v>
      </c>
      <c r="BF37" s="6">
        <v>23.39</v>
      </c>
      <c r="BG37" s="6">
        <v>158.5</v>
      </c>
      <c r="BH37" s="6">
        <v>241.19</v>
      </c>
    </row>
    <row r="38" spans="1:60" hidden="1" x14ac:dyDescent="0.2">
      <c r="A38" t="s">
        <v>341</v>
      </c>
      <c r="B38" t="s">
        <v>3176</v>
      </c>
      <c r="C38" t="s">
        <v>3177</v>
      </c>
      <c r="D38">
        <v>67</v>
      </c>
      <c r="E38" t="s">
        <v>338</v>
      </c>
      <c r="H38" t="s">
        <v>3178</v>
      </c>
      <c r="K38" t="s">
        <v>65</v>
      </c>
      <c r="L38" t="s">
        <v>66</v>
      </c>
      <c r="M38" t="s">
        <v>67</v>
      </c>
      <c r="N38" t="s">
        <v>3179</v>
      </c>
      <c r="O38" s="19">
        <f t="shared" si="0"/>
        <v>2013</v>
      </c>
      <c r="P38">
        <v>4</v>
      </c>
      <c r="Q38" t="s">
        <v>221</v>
      </c>
      <c r="R38" s="6">
        <v>4.72</v>
      </c>
      <c r="S38">
        <v>51.6</v>
      </c>
      <c r="T38">
        <v>22</v>
      </c>
      <c r="U38" s="5">
        <v>12</v>
      </c>
      <c r="V38" s="5">
        <v>39</v>
      </c>
      <c r="W38" s="6">
        <v>6.82</v>
      </c>
      <c r="X38" s="6">
        <v>5.7</v>
      </c>
      <c r="Y38" s="6">
        <v>5</v>
      </c>
      <c r="Z38" s="6">
        <v>0.95</v>
      </c>
      <c r="AA38" s="6">
        <v>0.8</v>
      </c>
      <c r="AB38" s="6">
        <v>3.61</v>
      </c>
      <c r="AC38" s="6">
        <v>-9.32</v>
      </c>
      <c r="AD38" s="6">
        <v>-20.12</v>
      </c>
      <c r="AE38" s="6">
        <v>0.75</v>
      </c>
      <c r="AF38" s="6">
        <v>22</v>
      </c>
      <c r="AG38" s="6">
        <v>9.6199999999999992</v>
      </c>
      <c r="AI38" s="6">
        <v>0.93</v>
      </c>
      <c r="AJ38" s="6">
        <v>14.3</v>
      </c>
      <c r="AK38" s="6">
        <v>0.4</v>
      </c>
      <c r="AL38" s="6">
        <v>-0.83</v>
      </c>
      <c r="AM38">
        <v>13.1</v>
      </c>
      <c r="AN38">
        <v>10.9</v>
      </c>
      <c r="AO38">
        <v>4.4000000000000004</v>
      </c>
      <c r="AP38">
        <v>2.8</v>
      </c>
      <c r="AQ38">
        <v>-12.2</v>
      </c>
      <c r="AR38">
        <v>-6.4</v>
      </c>
      <c r="AS38">
        <v>-62.1</v>
      </c>
      <c r="AT38">
        <v>-15.8</v>
      </c>
      <c r="AU38">
        <v>-44.5</v>
      </c>
      <c r="AV38">
        <v>5</v>
      </c>
      <c r="AW38">
        <v>3.7</v>
      </c>
      <c r="AX38" s="6">
        <v>-1.53</v>
      </c>
      <c r="AY38" s="6">
        <v>-5.29</v>
      </c>
      <c r="AZ38" s="6">
        <v>0</v>
      </c>
      <c r="BA38" s="6">
        <v>-1.53</v>
      </c>
      <c r="BB38" s="6">
        <v>-1.81</v>
      </c>
      <c r="BC38" s="6">
        <v>-8.7899999999999991</v>
      </c>
      <c r="BD38" s="6">
        <v>3.7</v>
      </c>
      <c r="BE38" s="6">
        <v>-2.8</v>
      </c>
      <c r="BF38" s="6">
        <v>-23.81</v>
      </c>
      <c r="BG38" s="6">
        <v>-14.3</v>
      </c>
      <c r="BH38" s="6">
        <v>871.27</v>
      </c>
    </row>
    <row r="39" spans="1:60" x14ac:dyDescent="0.2">
      <c r="A39" t="s">
        <v>354</v>
      </c>
      <c r="B39" t="s">
        <v>2664</v>
      </c>
      <c r="C39" t="s">
        <v>2665</v>
      </c>
      <c r="D39">
        <v>59</v>
      </c>
      <c r="E39" t="s">
        <v>1542</v>
      </c>
      <c r="G39" t="s">
        <v>84</v>
      </c>
      <c r="H39" t="s">
        <v>2666</v>
      </c>
      <c r="K39" t="s">
        <v>65</v>
      </c>
      <c r="L39" t="s">
        <v>86</v>
      </c>
      <c r="M39" t="s">
        <v>246</v>
      </c>
      <c r="N39" s="17" t="s">
        <v>2667</v>
      </c>
      <c r="O39" s="19">
        <f t="shared" si="0"/>
        <v>62115</v>
      </c>
      <c r="P39">
        <v>4</v>
      </c>
      <c r="Q39" t="s">
        <v>2668</v>
      </c>
      <c r="R39" s="6">
        <v>1.7</v>
      </c>
      <c r="S39">
        <v>31.8</v>
      </c>
      <c r="T39">
        <v>53.6</v>
      </c>
      <c r="U39" s="5">
        <v>20</v>
      </c>
      <c r="V39" s="5">
        <v>38</v>
      </c>
      <c r="W39" s="6">
        <v>11.9</v>
      </c>
      <c r="X39" s="6">
        <v>9.77</v>
      </c>
      <c r="Y39" s="6">
        <v>7.22</v>
      </c>
      <c r="Z39" s="6">
        <v>0.97</v>
      </c>
      <c r="AA39" s="6">
        <v>0.95</v>
      </c>
      <c r="AB39" s="6">
        <v>10.28</v>
      </c>
      <c r="AC39" s="6">
        <v>3.06</v>
      </c>
      <c r="AD39" s="6">
        <v>6.43</v>
      </c>
      <c r="AE39" s="6">
        <v>0.92</v>
      </c>
      <c r="AF39" s="6">
        <v>8.4600000000000009</v>
      </c>
      <c r="AG39" s="6">
        <v>0.6</v>
      </c>
      <c r="AH39" s="6">
        <v>6.21</v>
      </c>
      <c r="AI39" s="6">
        <v>0.4</v>
      </c>
      <c r="AJ39" s="6">
        <v>5.72</v>
      </c>
      <c r="AK39" s="6">
        <v>4.09</v>
      </c>
      <c r="AL39" s="6">
        <v>4.5999999999999996</v>
      </c>
      <c r="AM39">
        <v>31.6</v>
      </c>
      <c r="AN39">
        <v>18.7</v>
      </c>
      <c r="AO39">
        <v>17.399999999999999</v>
      </c>
      <c r="AP39">
        <v>1.7</v>
      </c>
      <c r="AQ39">
        <v>14.3</v>
      </c>
      <c r="AR39">
        <v>63.3</v>
      </c>
      <c r="AS39">
        <v>11.2</v>
      </c>
      <c r="AT39">
        <v>3.7</v>
      </c>
      <c r="AU39">
        <v>-1.1000000000000001</v>
      </c>
      <c r="AV39">
        <v>38</v>
      </c>
      <c r="AW39">
        <v>18</v>
      </c>
      <c r="AX39" s="6">
        <v>13.98</v>
      </c>
      <c r="AY39" s="6">
        <v>8.2899999999999991</v>
      </c>
      <c r="AZ39" s="6">
        <v>0</v>
      </c>
      <c r="BA39" s="6">
        <v>-3.2</v>
      </c>
      <c r="BB39" s="6">
        <v>-4.95</v>
      </c>
      <c r="BC39" s="6">
        <v>-0.75</v>
      </c>
      <c r="BD39" s="6">
        <v>-5.91</v>
      </c>
      <c r="BE39" s="6">
        <v>1.73</v>
      </c>
      <c r="BF39" s="6">
        <v>48.88</v>
      </c>
      <c r="BG39" s="6">
        <v>270.2</v>
      </c>
      <c r="BH39" s="6">
        <v>360.95</v>
      </c>
    </row>
    <row r="40" spans="1:60" x14ac:dyDescent="0.2">
      <c r="A40" t="s">
        <v>361</v>
      </c>
      <c r="B40" s="9" t="s">
        <v>2340</v>
      </c>
      <c r="C40" s="9" t="s">
        <v>2341</v>
      </c>
      <c r="D40">
        <v>79</v>
      </c>
      <c r="E40" t="s">
        <v>136</v>
      </c>
      <c r="G40" t="s">
        <v>2342</v>
      </c>
      <c r="H40" t="s">
        <v>2343</v>
      </c>
      <c r="K40" s="9" t="s">
        <v>65</v>
      </c>
      <c r="L40" t="s">
        <v>86</v>
      </c>
      <c r="M40" t="s">
        <v>246</v>
      </c>
      <c r="N40" s="16" t="s">
        <v>2344</v>
      </c>
      <c r="O40" s="20">
        <f t="shared" si="0"/>
        <v>104510</v>
      </c>
      <c r="P40" s="9">
        <v>4</v>
      </c>
      <c r="Q40" s="9" t="s">
        <v>2345</v>
      </c>
      <c r="R40" s="10">
        <v>2.65</v>
      </c>
      <c r="S40" s="9">
        <v>44.9</v>
      </c>
      <c r="T40">
        <v>48.4</v>
      </c>
      <c r="U40" s="5">
        <v>21</v>
      </c>
      <c r="V40" s="11">
        <v>38</v>
      </c>
      <c r="W40" s="10">
        <v>9.58</v>
      </c>
      <c r="X40" s="6">
        <v>8.64</v>
      </c>
      <c r="Y40" s="6">
        <v>5.35</v>
      </c>
      <c r="Z40" s="6">
        <v>0.99</v>
      </c>
      <c r="AA40" s="6">
        <v>0.95</v>
      </c>
      <c r="AB40" s="6">
        <v>10.28</v>
      </c>
      <c r="AC40" s="6">
        <v>5.65</v>
      </c>
      <c r="AD40" s="6">
        <v>-5.54</v>
      </c>
      <c r="AE40" s="6">
        <v>0.89</v>
      </c>
      <c r="AF40" s="6">
        <v>11.59</v>
      </c>
      <c r="AG40" s="6">
        <v>6.05</v>
      </c>
      <c r="AH40" s="6">
        <v>0.35</v>
      </c>
      <c r="AI40" s="6">
        <v>0.94</v>
      </c>
      <c r="AJ40" s="6">
        <v>4.68</v>
      </c>
      <c r="AK40" s="6">
        <v>3.64</v>
      </c>
      <c r="AL40" s="6">
        <v>3.28</v>
      </c>
      <c r="AM40">
        <v>17.2</v>
      </c>
      <c r="AN40">
        <v>16.899999999999999</v>
      </c>
      <c r="AO40">
        <v>14.2</v>
      </c>
      <c r="AP40">
        <v>1.6</v>
      </c>
      <c r="AQ40">
        <v>-3.1</v>
      </c>
      <c r="AR40">
        <v>-1</v>
      </c>
      <c r="AS40">
        <v>5.9</v>
      </c>
      <c r="AT40">
        <v>3.7</v>
      </c>
      <c r="AU40">
        <v>4.4000000000000004</v>
      </c>
      <c r="AV40">
        <v>35.299999999999997</v>
      </c>
      <c r="AW40">
        <v>6.1</v>
      </c>
      <c r="AX40" s="6">
        <v>11.08</v>
      </c>
      <c r="AY40" s="6">
        <v>6.76</v>
      </c>
      <c r="AZ40" s="6">
        <v>0</v>
      </c>
      <c r="BA40" s="6">
        <v>0.45</v>
      </c>
      <c r="BB40" s="6">
        <v>1.34</v>
      </c>
      <c r="BC40" s="6">
        <v>10.08</v>
      </c>
      <c r="BD40" s="6">
        <v>4.45</v>
      </c>
      <c r="BE40" s="6">
        <v>3.29</v>
      </c>
      <c r="BF40" s="6">
        <v>38.659999999999997</v>
      </c>
      <c r="BG40" s="10">
        <v>186.05</v>
      </c>
      <c r="BH40" s="6">
        <v>510.73</v>
      </c>
    </row>
    <row r="41" spans="1:60" x14ac:dyDescent="0.2">
      <c r="A41" t="s">
        <v>369</v>
      </c>
      <c r="B41" t="s">
        <v>1748</v>
      </c>
      <c r="C41" t="s">
        <v>1749</v>
      </c>
      <c r="D41">
        <v>52</v>
      </c>
      <c r="E41" t="s">
        <v>989</v>
      </c>
      <c r="G41" t="s">
        <v>697</v>
      </c>
      <c r="H41" t="s">
        <v>1750</v>
      </c>
      <c r="K41" t="s">
        <v>65</v>
      </c>
      <c r="L41" t="s">
        <v>86</v>
      </c>
      <c r="M41" t="s">
        <v>246</v>
      </c>
      <c r="N41" s="17" t="s">
        <v>1751</v>
      </c>
      <c r="O41" s="19">
        <f t="shared" si="0"/>
        <v>76517</v>
      </c>
      <c r="P41">
        <v>4</v>
      </c>
      <c r="Q41" t="s">
        <v>1752</v>
      </c>
      <c r="R41" s="6">
        <v>1.79</v>
      </c>
      <c r="S41">
        <v>43.9</v>
      </c>
      <c r="T41">
        <v>72</v>
      </c>
      <c r="U41" s="5">
        <v>32</v>
      </c>
      <c r="V41" s="5">
        <v>38</v>
      </c>
      <c r="W41" s="6">
        <v>9.02</v>
      </c>
      <c r="X41" s="6">
        <v>7.28</v>
      </c>
      <c r="Y41" s="6">
        <v>6.9</v>
      </c>
      <c r="Z41" s="6">
        <v>0.99</v>
      </c>
      <c r="AA41" s="6">
        <v>0.97</v>
      </c>
      <c r="AB41" s="6">
        <v>4.96</v>
      </c>
      <c r="AC41" s="6">
        <v>0.54</v>
      </c>
      <c r="AD41" s="6">
        <v>21.09</v>
      </c>
      <c r="AE41" s="6">
        <v>0.84</v>
      </c>
      <c r="AF41" s="6">
        <v>-0.2</v>
      </c>
      <c r="AG41" s="6">
        <v>1.06</v>
      </c>
      <c r="AH41" s="6">
        <v>8.3800000000000008</v>
      </c>
      <c r="AI41" s="6">
        <v>0.92</v>
      </c>
      <c r="AJ41" s="6">
        <v>3.68</v>
      </c>
      <c r="AK41" s="6">
        <v>2.1800000000000002</v>
      </c>
      <c r="AL41" s="6">
        <v>10.96</v>
      </c>
      <c r="AM41">
        <v>24.4</v>
      </c>
      <c r="AN41">
        <v>24.4</v>
      </c>
      <c r="AO41">
        <v>28</v>
      </c>
      <c r="AP41">
        <v>1.9</v>
      </c>
      <c r="AQ41">
        <v>40</v>
      </c>
      <c r="AR41">
        <v>39.799999999999997</v>
      </c>
      <c r="AS41">
        <v>83.4</v>
      </c>
      <c r="AT41">
        <v>26.7</v>
      </c>
      <c r="AU41">
        <v>20.399999999999999</v>
      </c>
      <c r="AV41">
        <v>14.5</v>
      </c>
      <c r="AW41">
        <v>17.7</v>
      </c>
      <c r="AX41" s="6">
        <v>9.77</v>
      </c>
      <c r="AY41" s="6">
        <v>13.26</v>
      </c>
      <c r="AZ41" s="6">
        <v>0</v>
      </c>
      <c r="BA41" s="6">
        <v>0.05</v>
      </c>
      <c r="BB41" s="6">
        <v>4.32</v>
      </c>
      <c r="BC41" s="6">
        <v>10.23</v>
      </c>
      <c r="BD41" s="6">
        <v>20.059999999999999</v>
      </c>
      <c r="BE41" s="6">
        <v>43.37</v>
      </c>
      <c r="BF41" s="6">
        <v>86.4</v>
      </c>
      <c r="BG41" s="6">
        <v>154</v>
      </c>
      <c r="BH41" s="6">
        <v>666.53</v>
      </c>
    </row>
    <row r="42" spans="1:60" x14ac:dyDescent="0.2">
      <c r="A42" t="s">
        <v>375</v>
      </c>
      <c r="B42" t="s">
        <v>3225</v>
      </c>
      <c r="C42" t="s">
        <v>3226</v>
      </c>
      <c r="D42">
        <v>100</v>
      </c>
      <c r="E42" t="s">
        <v>743</v>
      </c>
      <c r="G42" t="s">
        <v>84</v>
      </c>
      <c r="H42" t="s">
        <v>3227</v>
      </c>
      <c r="K42" t="s">
        <v>65</v>
      </c>
      <c r="L42" t="s">
        <v>86</v>
      </c>
      <c r="M42" t="s">
        <v>106</v>
      </c>
      <c r="N42" s="17" t="s">
        <v>3228</v>
      </c>
      <c r="O42" s="19">
        <f t="shared" si="0"/>
        <v>13506</v>
      </c>
      <c r="P42">
        <v>4</v>
      </c>
      <c r="Q42" t="s">
        <v>3229</v>
      </c>
      <c r="R42" s="6">
        <v>2.64</v>
      </c>
      <c r="S42">
        <v>37.799999999999997</v>
      </c>
      <c r="T42">
        <v>34.9</v>
      </c>
      <c r="U42" s="5">
        <v>14</v>
      </c>
      <c r="V42" s="5">
        <v>38</v>
      </c>
      <c r="W42" s="6">
        <v>15.82</v>
      </c>
      <c r="X42" s="6">
        <v>15.3</v>
      </c>
      <c r="Y42" s="6">
        <v>9.82</v>
      </c>
      <c r="Z42" s="6">
        <v>0.93</v>
      </c>
      <c r="AA42" s="6">
        <v>0.97</v>
      </c>
      <c r="AB42" s="6">
        <v>11.19</v>
      </c>
      <c r="AC42" s="6">
        <v>10.93</v>
      </c>
      <c r="AD42" s="6">
        <v>2.35</v>
      </c>
      <c r="AE42" s="6">
        <v>0.91</v>
      </c>
      <c r="AF42" s="6">
        <v>13.86</v>
      </c>
      <c r="AG42" s="6">
        <v>15.64</v>
      </c>
      <c r="AH42" s="6">
        <v>1.68</v>
      </c>
      <c r="AI42" s="6">
        <v>0.97</v>
      </c>
      <c r="AJ42" s="6">
        <v>4.21</v>
      </c>
      <c r="AK42" s="6">
        <v>5.53</v>
      </c>
      <c r="AL42" s="6">
        <v>1.23</v>
      </c>
      <c r="AM42">
        <v>14.3</v>
      </c>
      <c r="AN42">
        <v>14.3</v>
      </c>
      <c r="AO42">
        <v>12.2</v>
      </c>
      <c r="AP42">
        <v>2.9</v>
      </c>
      <c r="AQ42">
        <v>-4</v>
      </c>
      <c r="AR42">
        <v>-4.5</v>
      </c>
      <c r="AS42">
        <v>-13.7</v>
      </c>
      <c r="AT42">
        <v>18.399999999999999</v>
      </c>
      <c r="AU42">
        <v>-17.7</v>
      </c>
      <c r="AV42">
        <v>13.2</v>
      </c>
      <c r="AW42">
        <v>1.7</v>
      </c>
      <c r="AX42" s="6">
        <v>8.77</v>
      </c>
      <c r="AY42" s="6">
        <v>11.86</v>
      </c>
      <c r="AZ42" s="6">
        <v>0</v>
      </c>
      <c r="BA42" s="6">
        <v>0.81</v>
      </c>
      <c r="BB42" s="6">
        <v>2.33</v>
      </c>
      <c r="BC42" s="6">
        <v>-1.52</v>
      </c>
      <c r="BD42" s="6">
        <v>-2.42</v>
      </c>
      <c r="BE42" s="6">
        <v>5.15</v>
      </c>
      <c r="BF42" s="6">
        <v>75.14</v>
      </c>
      <c r="BG42" s="6">
        <v>131.76</v>
      </c>
      <c r="BH42" s="6">
        <v>1355.59</v>
      </c>
    </row>
    <row r="43" spans="1:60" hidden="1" x14ac:dyDescent="0.2">
      <c r="A43" t="s">
        <v>381</v>
      </c>
      <c r="B43" t="s">
        <v>404</v>
      </c>
      <c r="C43" t="s">
        <v>405</v>
      </c>
      <c r="D43">
        <v>92</v>
      </c>
      <c r="E43" t="s">
        <v>344</v>
      </c>
      <c r="G43" t="s">
        <v>406</v>
      </c>
      <c r="H43" t="s">
        <v>407</v>
      </c>
      <c r="K43" t="s">
        <v>65</v>
      </c>
      <c r="L43" t="s">
        <v>86</v>
      </c>
      <c r="M43" t="s">
        <v>87</v>
      </c>
      <c r="N43" s="17" t="s">
        <v>408</v>
      </c>
      <c r="O43" s="19">
        <f t="shared" si="0"/>
        <v>1323</v>
      </c>
      <c r="P43">
        <v>4</v>
      </c>
      <c r="Q43" t="s">
        <v>409</v>
      </c>
      <c r="R43" s="6">
        <v>1.51</v>
      </c>
      <c r="S43">
        <v>20.5</v>
      </c>
      <c r="T43">
        <v>13.5</v>
      </c>
      <c r="U43" s="5">
        <v>11</v>
      </c>
      <c r="V43" s="5">
        <v>38</v>
      </c>
      <c r="W43" s="6">
        <v>9.8699999999999992</v>
      </c>
      <c r="X43" s="6">
        <v>7.87</v>
      </c>
      <c r="Y43" s="6">
        <v>-1.03</v>
      </c>
      <c r="Z43" s="6">
        <v>0.96</v>
      </c>
      <c r="AA43" s="6">
        <v>0.83</v>
      </c>
      <c r="AB43" s="6">
        <v>17.03</v>
      </c>
      <c r="AC43" s="6">
        <v>9.5</v>
      </c>
      <c r="AD43" s="6">
        <v>-5.19</v>
      </c>
      <c r="AE43" s="6">
        <v>0.73</v>
      </c>
      <c r="AF43" s="6">
        <v>17.27</v>
      </c>
      <c r="AG43" s="6">
        <v>20.71</v>
      </c>
      <c r="AH43" s="6">
        <v>-32.369999999999997</v>
      </c>
      <c r="AI43" s="6">
        <v>0.88</v>
      </c>
      <c r="AJ43" s="6">
        <v>6.1</v>
      </c>
      <c r="AK43" s="6">
        <v>0.19</v>
      </c>
      <c r="AL43" s="6">
        <v>-5.51</v>
      </c>
      <c r="AM43">
        <v>14.4</v>
      </c>
      <c r="AN43">
        <v>13.6</v>
      </c>
      <c r="AO43">
        <v>7</v>
      </c>
      <c r="AP43">
        <v>1</v>
      </c>
      <c r="AQ43">
        <v>-10.8</v>
      </c>
      <c r="AR43">
        <v>-28.7</v>
      </c>
      <c r="AS43">
        <v>-30.3</v>
      </c>
      <c r="AT43">
        <v>9</v>
      </c>
      <c r="AU43">
        <v>12</v>
      </c>
      <c r="AV43">
        <v>12</v>
      </c>
      <c r="AW43">
        <v>0.8</v>
      </c>
      <c r="AX43" s="6">
        <v>8.02</v>
      </c>
      <c r="AY43" s="6">
        <v>12.38</v>
      </c>
      <c r="AZ43" s="6">
        <v>0</v>
      </c>
      <c r="BA43" s="6">
        <v>-3.07</v>
      </c>
      <c r="BB43" s="6">
        <v>2.17</v>
      </c>
      <c r="BC43" s="6">
        <v>13.8</v>
      </c>
      <c r="BD43" s="6">
        <v>40.08</v>
      </c>
      <c r="BE43" s="6">
        <v>62.71</v>
      </c>
      <c r="BF43" s="6">
        <v>79.23</v>
      </c>
      <c r="BG43" s="6">
        <v>116.28</v>
      </c>
      <c r="BH43" s="6">
        <v>502.8</v>
      </c>
    </row>
    <row r="44" spans="1:60" x14ac:dyDescent="0.2">
      <c r="A44" t="s">
        <v>387</v>
      </c>
      <c r="B44" s="9" t="s">
        <v>2444</v>
      </c>
      <c r="C44" s="9" t="s">
        <v>2445</v>
      </c>
      <c r="D44">
        <v>69</v>
      </c>
      <c r="E44" t="s">
        <v>520</v>
      </c>
      <c r="G44" t="s">
        <v>506</v>
      </c>
      <c r="H44" t="s">
        <v>2446</v>
      </c>
      <c r="I44" t="s">
        <v>2447</v>
      </c>
      <c r="K44" s="9" t="s">
        <v>65</v>
      </c>
      <c r="L44" t="s">
        <v>97</v>
      </c>
      <c r="M44" t="s">
        <v>98</v>
      </c>
      <c r="N44" s="16" t="s">
        <v>2448</v>
      </c>
      <c r="O44" s="20">
        <f t="shared" si="0"/>
        <v>17977</v>
      </c>
      <c r="P44" s="9">
        <v>4</v>
      </c>
      <c r="Q44" s="9" t="s">
        <v>2449</v>
      </c>
      <c r="R44" s="10">
        <v>2.2400000000000002</v>
      </c>
      <c r="S44" s="9">
        <v>59.3</v>
      </c>
      <c r="T44">
        <v>43.3</v>
      </c>
      <c r="U44" s="5">
        <v>38</v>
      </c>
      <c r="V44" s="11">
        <v>38</v>
      </c>
      <c r="W44" s="10">
        <v>8.83</v>
      </c>
      <c r="X44" s="6">
        <v>8.6199999999999992</v>
      </c>
      <c r="Y44" s="6">
        <v>7.69</v>
      </c>
      <c r="Z44" s="6">
        <v>0.98</v>
      </c>
      <c r="AA44" s="6">
        <v>0.96</v>
      </c>
      <c r="AB44" s="6">
        <v>5.35</v>
      </c>
      <c r="AC44" s="6">
        <v>0.48</v>
      </c>
      <c r="AD44" s="6">
        <v>6.21</v>
      </c>
      <c r="AE44" s="6">
        <v>0.91</v>
      </c>
      <c r="AF44" s="6">
        <v>10.19</v>
      </c>
      <c r="AG44" s="6">
        <v>7.07</v>
      </c>
      <c r="AH44" s="6">
        <v>-17.47</v>
      </c>
      <c r="AI44" s="6">
        <v>0.99</v>
      </c>
      <c r="AJ44" s="6">
        <v>5.0599999999999996</v>
      </c>
      <c r="AK44" s="6">
        <v>5.44</v>
      </c>
      <c r="AL44" s="6">
        <v>0.38</v>
      </c>
      <c r="AM44">
        <v>27.6</v>
      </c>
      <c r="AN44">
        <v>26.5</v>
      </c>
      <c r="AO44">
        <v>15.3</v>
      </c>
      <c r="AP44">
        <v>2.9</v>
      </c>
      <c r="AQ44">
        <v>-0.8</v>
      </c>
      <c r="AR44">
        <v>0.9</v>
      </c>
      <c r="AS44">
        <v>-20.7</v>
      </c>
      <c r="AT44">
        <v>-7</v>
      </c>
      <c r="AU44">
        <v>-20.5</v>
      </c>
      <c r="AV44">
        <v>34.6</v>
      </c>
      <c r="AW44">
        <v>7.7</v>
      </c>
      <c r="AX44" s="6">
        <v>7.24</v>
      </c>
      <c r="AY44" s="6">
        <v>-1.5</v>
      </c>
      <c r="AZ44" s="6">
        <v>0</v>
      </c>
      <c r="BA44" s="6">
        <v>0.2</v>
      </c>
      <c r="BB44" s="6">
        <v>-3.71</v>
      </c>
      <c r="BC44" s="6">
        <v>6.7</v>
      </c>
      <c r="BD44" s="6">
        <v>9.65</v>
      </c>
      <c r="BE44" s="6">
        <v>-18.21</v>
      </c>
      <c r="BF44" s="6">
        <v>-7.26</v>
      </c>
      <c r="BG44" s="10">
        <v>101.18</v>
      </c>
      <c r="BH44" s="6">
        <v>856.5</v>
      </c>
    </row>
    <row r="45" spans="1:60" hidden="1" x14ac:dyDescent="0.2">
      <c r="A45" t="s">
        <v>394</v>
      </c>
      <c r="B45" t="s">
        <v>1353</v>
      </c>
      <c r="C45" t="s">
        <v>1354</v>
      </c>
      <c r="D45">
        <v>94</v>
      </c>
      <c r="E45" t="s">
        <v>857</v>
      </c>
      <c r="H45" t="s">
        <v>1355</v>
      </c>
      <c r="K45" t="s">
        <v>65</v>
      </c>
      <c r="L45" t="s">
        <v>86</v>
      </c>
      <c r="M45" t="s">
        <v>106</v>
      </c>
      <c r="N45" t="s">
        <v>1356</v>
      </c>
      <c r="O45" s="19">
        <f t="shared" si="0"/>
        <v>8290</v>
      </c>
      <c r="P45">
        <v>4</v>
      </c>
      <c r="Q45" t="s">
        <v>998</v>
      </c>
      <c r="R45" s="6">
        <v>1.36</v>
      </c>
      <c r="S45">
        <v>32.299999999999997</v>
      </c>
      <c r="T45">
        <v>27.5</v>
      </c>
      <c r="U45" s="5">
        <v>38</v>
      </c>
      <c r="V45" s="5">
        <v>38</v>
      </c>
      <c r="W45" s="6">
        <v>5.9</v>
      </c>
      <c r="X45" s="6">
        <v>5.67</v>
      </c>
      <c r="Y45" s="6">
        <v>5.32</v>
      </c>
      <c r="Z45" s="6">
        <v>0.98</v>
      </c>
      <c r="AA45" s="6">
        <v>0.95</v>
      </c>
      <c r="AB45" s="6">
        <v>6.01</v>
      </c>
      <c r="AC45" s="6">
        <v>7.8</v>
      </c>
      <c r="AD45" s="6">
        <v>7.73</v>
      </c>
      <c r="AE45" s="6">
        <v>0.88</v>
      </c>
      <c r="AF45" s="6">
        <v>8.0500000000000007</v>
      </c>
      <c r="AG45" s="6">
        <v>12.41</v>
      </c>
      <c r="AI45" s="6">
        <v>0.92</v>
      </c>
      <c r="AJ45" s="6">
        <v>3.65</v>
      </c>
      <c r="AK45" s="6">
        <v>4.5599999999999996</v>
      </c>
      <c r="AL45" s="6">
        <v>4.03</v>
      </c>
      <c r="AM45">
        <v>24.1</v>
      </c>
      <c r="AN45">
        <v>23.8</v>
      </c>
      <c r="AO45">
        <v>16.399999999999999</v>
      </c>
      <c r="AP45">
        <v>2.6</v>
      </c>
      <c r="AQ45">
        <v>3.7</v>
      </c>
      <c r="AR45">
        <v>3.2</v>
      </c>
      <c r="AS45">
        <v>-14.9</v>
      </c>
      <c r="AT45">
        <v>12</v>
      </c>
      <c r="AU45">
        <v>21.6</v>
      </c>
      <c r="AV45">
        <v>14.6</v>
      </c>
      <c r="AW45">
        <v>1.9</v>
      </c>
      <c r="AX45" s="6">
        <v>6.06</v>
      </c>
      <c r="AY45" s="6">
        <v>9.1999999999999993</v>
      </c>
      <c r="AZ45" s="6">
        <v>0</v>
      </c>
      <c r="BA45" s="6">
        <v>-0.69</v>
      </c>
      <c r="BB45" s="6">
        <v>0.66</v>
      </c>
      <c r="BC45" s="6">
        <v>1.6</v>
      </c>
      <c r="BD45" s="6">
        <v>19.98</v>
      </c>
      <c r="BE45" s="6">
        <v>23.67</v>
      </c>
      <c r="BF45" s="6">
        <v>55.28</v>
      </c>
      <c r="BG45" s="6">
        <v>80.150000000000006</v>
      </c>
      <c r="BH45" s="6">
        <v>268.79000000000002</v>
      </c>
    </row>
    <row r="46" spans="1:60" hidden="1" x14ac:dyDescent="0.2">
      <c r="A46" t="s">
        <v>403</v>
      </c>
      <c r="B46" t="s">
        <v>1364</v>
      </c>
      <c r="C46" t="s">
        <v>1365</v>
      </c>
      <c r="D46">
        <v>62</v>
      </c>
      <c r="E46" t="s">
        <v>533</v>
      </c>
      <c r="G46" t="s">
        <v>281</v>
      </c>
      <c r="H46" t="s">
        <v>1366</v>
      </c>
      <c r="K46" t="s">
        <v>65</v>
      </c>
      <c r="L46" t="s">
        <v>181</v>
      </c>
      <c r="M46" t="s">
        <v>275</v>
      </c>
      <c r="N46" t="s">
        <v>1367</v>
      </c>
      <c r="O46" s="19">
        <f t="shared" si="0"/>
        <v>22228</v>
      </c>
      <c r="P46">
        <v>4</v>
      </c>
      <c r="Q46" t="s">
        <v>1368</v>
      </c>
      <c r="R46" s="6">
        <v>3.44</v>
      </c>
      <c r="S46">
        <v>66.099999999999994</v>
      </c>
      <c r="T46">
        <v>100</v>
      </c>
      <c r="U46" s="5">
        <v>14</v>
      </c>
      <c r="V46" s="5">
        <v>38</v>
      </c>
      <c r="W46" s="6">
        <v>6.1</v>
      </c>
      <c r="X46" s="6">
        <v>4.59</v>
      </c>
      <c r="Y46" s="6">
        <v>6.19</v>
      </c>
      <c r="Z46" s="6">
        <v>0.97</v>
      </c>
      <c r="AA46" s="6">
        <v>0.97</v>
      </c>
      <c r="AB46" s="6">
        <v>4.8600000000000003</v>
      </c>
      <c r="AC46" s="6">
        <v>2.97</v>
      </c>
      <c r="AD46" s="6">
        <v>16.78</v>
      </c>
      <c r="AE46" s="6">
        <v>0.8</v>
      </c>
      <c r="AF46" s="6">
        <v>4.95</v>
      </c>
      <c r="AG46" s="6">
        <v>2.92</v>
      </c>
      <c r="AH46" s="6">
        <v>-5.22</v>
      </c>
      <c r="AI46" s="6">
        <v>0.78</v>
      </c>
      <c r="AJ46" s="6">
        <v>-0.21</v>
      </c>
      <c r="AK46" s="6">
        <v>-1.2</v>
      </c>
      <c r="AL46" s="6">
        <v>-12.56</v>
      </c>
      <c r="AM46">
        <v>19.100000000000001</v>
      </c>
      <c r="AN46">
        <v>19.2</v>
      </c>
      <c r="AO46">
        <v>7.2</v>
      </c>
      <c r="AP46">
        <v>2</v>
      </c>
      <c r="AQ46">
        <v>5.6</v>
      </c>
      <c r="AR46">
        <v>11.7</v>
      </c>
      <c r="AS46">
        <v>7.4</v>
      </c>
      <c r="AT46">
        <v>42.8</v>
      </c>
      <c r="AU46">
        <v>-3.8</v>
      </c>
      <c r="AV46">
        <v>48.1</v>
      </c>
      <c r="AW46">
        <v>9999</v>
      </c>
      <c r="AX46" s="6">
        <v>6.04</v>
      </c>
      <c r="AY46" s="6">
        <v>1.77</v>
      </c>
      <c r="AZ46" s="6">
        <v>0</v>
      </c>
      <c r="BA46" s="6">
        <v>3.16</v>
      </c>
      <c r="BB46" s="6">
        <v>4.13</v>
      </c>
      <c r="BC46" s="6">
        <v>7.79</v>
      </c>
      <c r="BD46" s="6">
        <v>7.73</v>
      </c>
      <c r="BE46" s="6">
        <v>7.03</v>
      </c>
      <c r="BF46" s="6">
        <v>9.16</v>
      </c>
      <c r="BG46" s="6">
        <v>79.78</v>
      </c>
      <c r="BH46" s="6">
        <v>364.4</v>
      </c>
    </row>
    <row r="47" spans="1:60" hidden="1" x14ac:dyDescent="0.2">
      <c r="A47" t="s">
        <v>410</v>
      </c>
      <c r="B47" t="s">
        <v>1505</v>
      </c>
      <c r="C47" t="s">
        <v>1506</v>
      </c>
      <c r="D47">
        <v>88</v>
      </c>
      <c r="E47" t="s">
        <v>338</v>
      </c>
      <c r="G47" t="s">
        <v>84</v>
      </c>
      <c r="H47" t="s">
        <v>1507</v>
      </c>
      <c r="K47" t="s">
        <v>65</v>
      </c>
      <c r="L47" t="s">
        <v>181</v>
      </c>
      <c r="M47" t="s">
        <v>358</v>
      </c>
      <c r="N47" t="s">
        <v>1508</v>
      </c>
      <c r="O47" s="19">
        <f t="shared" si="0"/>
        <v>9517</v>
      </c>
      <c r="P47">
        <v>4</v>
      </c>
      <c r="Q47" t="s">
        <v>108</v>
      </c>
      <c r="R47" s="6">
        <v>3.25</v>
      </c>
      <c r="S47">
        <v>65.8</v>
      </c>
      <c r="T47">
        <v>100</v>
      </c>
      <c r="U47" s="5">
        <v>32</v>
      </c>
      <c r="V47" s="5">
        <v>38</v>
      </c>
      <c r="W47" s="6">
        <v>7.48</v>
      </c>
      <c r="X47" s="6">
        <v>7.3</v>
      </c>
      <c r="Y47" s="6">
        <v>7.56</v>
      </c>
      <c r="Z47" s="6">
        <v>0.99</v>
      </c>
      <c r="AA47" s="6">
        <v>0.99</v>
      </c>
      <c r="AB47" s="6">
        <v>4.9000000000000004</v>
      </c>
      <c r="AC47" s="6">
        <v>5.81</v>
      </c>
      <c r="AD47" s="6">
        <v>5.9</v>
      </c>
      <c r="AE47" s="6">
        <v>0.83</v>
      </c>
      <c r="AF47" s="6">
        <v>3.54</v>
      </c>
      <c r="AG47" s="6">
        <v>14.83</v>
      </c>
      <c r="AH47" s="6">
        <v>-1.88</v>
      </c>
      <c r="AI47" s="6">
        <v>0.84</v>
      </c>
      <c r="AJ47" s="6">
        <v>10.34</v>
      </c>
      <c r="AK47" s="6">
        <v>20.11</v>
      </c>
      <c r="AL47" s="6">
        <v>7.19</v>
      </c>
      <c r="AM47">
        <v>17.899999999999999</v>
      </c>
      <c r="AN47">
        <v>20.2</v>
      </c>
      <c r="AO47">
        <v>13.4</v>
      </c>
      <c r="AP47">
        <v>5.3</v>
      </c>
      <c r="AQ47">
        <v>-17</v>
      </c>
      <c r="AR47">
        <v>-33.700000000000003</v>
      </c>
      <c r="AS47">
        <v>-15.5</v>
      </c>
      <c r="AT47">
        <v>-15.9</v>
      </c>
      <c r="AU47">
        <v>-25.8</v>
      </c>
      <c r="AV47">
        <v>41.1</v>
      </c>
      <c r="AW47">
        <v>9999</v>
      </c>
      <c r="AX47" s="6">
        <v>4.13</v>
      </c>
      <c r="AY47" s="6">
        <v>-0.93</v>
      </c>
      <c r="AZ47" s="6">
        <v>0</v>
      </c>
      <c r="BA47" s="6">
        <v>1.34</v>
      </c>
      <c r="BB47" s="6">
        <v>0.13</v>
      </c>
      <c r="BC47" s="6">
        <v>8.23</v>
      </c>
      <c r="BD47" s="6">
        <v>4.72</v>
      </c>
      <c r="BE47" s="6">
        <v>-7.84</v>
      </c>
      <c r="BF47" s="6">
        <v>-4.58</v>
      </c>
      <c r="BG47" s="6">
        <v>49.84</v>
      </c>
      <c r="BH47" s="6">
        <v>120.03</v>
      </c>
    </row>
    <row r="48" spans="1:60" hidden="1" x14ac:dyDescent="0.2">
      <c r="A48" t="s">
        <v>418</v>
      </c>
      <c r="B48" t="s">
        <v>3383</v>
      </c>
      <c r="C48" t="s">
        <v>3384</v>
      </c>
      <c r="D48">
        <v>51</v>
      </c>
      <c r="E48" t="s">
        <v>265</v>
      </c>
      <c r="G48" t="s">
        <v>127</v>
      </c>
      <c r="H48" t="s">
        <v>3385</v>
      </c>
      <c r="K48" t="s">
        <v>65</v>
      </c>
      <c r="L48" t="s">
        <v>66</v>
      </c>
      <c r="M48" t="s">
        <v>77</v>
      </c>
      <c r="N48" t="s">
        <v>3386</v>
      </c>
      <c r="O48" s="19">
        <f t="shared" si="0"/>
        <v>24343</v>
      </c>
      <c r="P48">
        <v>4</v>
      </c>
      <c r="Q48" t="s">
        <v>3387</v>
      </c>
      <c r="R48" s="6">
        <v>4.18</v>
      </c>
      <c r="S48">
        <v>59.3</v>
      </c>
      <c r="T48">
        <v>56</v>
      </c>
      <c r="U48" s="5">
        <v>38</v>
      </c>
      <c r="V48" s="5">
        <v>38</v>
      </c>
      <c r="W48" s="6">
        <v>11.7</v>
      </c>
      <c r="X48" s="6">
        <v>11.88</v>
      </c>
      <c r="Y48" s="6">
        <v>1.23</v>
      </c>
      <c r="Z48" s="6">
        <v>0.96</v>
      </c>
      <c r="AA48" s="6">
        <v>0.87</v>
      </c>
      <c r="AB48" s="6">
        <v>6.32</v>
      </c>
      <c r="AC48" s="6">
        <v>0.63</v>
      </c>
      <c r="AD48" s="6">
        <v>16.12</v>
      </c>
      <c r="AE48" s="6">
        <v>0.91</v>
      </c>
      <c r="AF48" s="6">
        <v>7.79</v>
      </c>
      <c r="AG48" s="6">
        <v>-1.03</v>
      </c>
      <c r="AH48" s="6">
        <v>-8.64</v>
      </c>
      <c r="AI48" s="6">
        <v>0.97</v>
      </c>
      <c r="AJ48" s="6">
        <v>5.6</v>
      </c>
      <c r="AK48" s="6">
        <v>4.13</v>
      </c>
      <c r="AL48" s="6">
        <v>10.199999999999999</v>
      </c>
      <c r="AM48">
        <v>14</v>
      </c>
      <c r="AN48">
        <v>14.2</v>
      </c>
      <c r="AO48">
        <v>11.4</v>
      </c>
      <c r="AP48">
        <v>4</v>
      </c>
      <c r="AQ48">
        <v>-5.4</v>
      </c>
      <c r="AR48">
        <v>-6.8</v>
      </c>
      <c r="AS48">
        <v>-4.8</v>
      </c>
      <c r="AT48">
        <v>-14.1</v>
      </c>
      <c r="AU48">
        <v>-19.8</v>
      </c>
      <c r="AV48">
        <v>3</v>
      </c>
      <c r="AW48">
        <v>0.5</v>
      </c>
      <c r="AX48" s="6">
        <v>3.73</v>
      </c>
      <c r="AY48" s="6">
        <v>3.1</v>
      </c>
      <c r="AZ48" s="6">
        <v>0</v>
      </c>
      <c r="BA48" s="6">
        <v>-0.31</v>
      </c>
      <c r="BB48" s="6">
        <v>6</v>
      </c>
      <c r="BC48" s="6">
        <v>3.83</v>
      </c>
      <c r="BD48" s="6">
        <v>15.01</v>
      </c>
      <c r="BE48" s="6">
        <v>6.23</v>
      </c>
      <c r="BF48" s="6">
        <v>16.5</v>
      </c>
      <c r="BG48" s="6">
        <v>44.17</v>
      </c>
    </row>
    <row r="49" spans="1:60" hidden="1" x14ac:dyDescent="0.2">
      <c r="A49" t="s">
        <v>425</v>
      </c>
      <c r="B49" t="s">
        <v>3280</v>
      </c>
      <c r="C49" t="s">
        <v>3281</v>
      </c>
      <c r="D49">
        <v>59</v>
      </c>
      <c r="E49" t="s">
        <v>533</v>
      </c>
      <c r="H49" t="s">
        <v>3282</v>
      </c>
      <c r="K49" t="s">
        <v>65</v>
      </c>
      <c r="L49" t="s">
        <v>181</v>
      </c>
      <c r="M49" t="s">
        <v>485</v>
      </c>
      <c r="N49" t="s">
        <v>3283</v>
      </c>
      <c r="O49" s="19">
        <f t="shared" si="0"/>
        <v>3157</v>
      </c>
      <c r="P49">
        <v>4</v>
      </c>
      <c r="Q49" t="s">
        <v>2123</v>
      </c>
      <c r="R49" s="6">
        <v>4.87</v>
      </c>
      <c r="S49">
        <v>80.400000000000006</v>
      </c>
      <c r="T49">
        <v>299</v>
      </c>
      <c r="U49" s="5">
        <v>20</v>
      </c>
      <c r="V49" s="5">
        <v>38</v>
      </c>
      <c r="W49" s="6">
        <v>5.58</v>
      </c>
      <c r="X49" s="6">
        <v>4.9800000000000004</v>
      </c>
      <c r="Y49" s="6">
        <v>4.8600000000000003</v>
      </c>
      <c r="Z49" s="6">
        <v>0.97</v>
      </c>
      <c r="AA49" s="6">
        <v>0.75</v>
      </c>
      <c r="AB49" s="6">
        <v>2.11</v>
      </c>
      <c r="AC49" s="6">
        <v>-0.06</v>
      </c>
      <c r="AD49" s="6">
        <v>6.82</v>
      </c>
      <c r="AE49" s="6">
        <v>0.49</v>
      </c>
      <c r="AF49" s="6">
        <v>16.559999999999999</v>
      </c>
      <c r="AG49" s="6">
        <v>11.79</v>
      </c>
      <c r="AH49" s="6">
        <v>2.4500000000000002</v>
      </c>
      <c r="AI49" s="6">
        <v>0.46</v>
      </c>
      <c r="AJ49" s="6">
        <v>5.0999999999999996</v>
      </c>
      <c r="AK49" s="6">
        <v>6.69</v>
      </c>
      <c r="AL49" s="6">
        <v>-0.32</v>
      </c>
      <c r="AM49">
        <v>15.5</v>
      </c>
      <c r="AN49">
        <v>16.5</v>
      </c>
      <c r="AO49">
        <v>4.2</v>
      </c>
      <c r="AP49">
        <v>1.3</v>
      </c>
      <c r="AQ49">
        <v>-6.9</v>
      </c>
      <c r="AR49">
        <v>-13.7</v>
      </c>
      <c r="AS49">
        <v>-70.7</v>
      </c>
      <c r="AT49">
        <v>-18.100000000000001</v>
      </c>
      <c r="AU49">
        <v>-28.1</v>
      </c>
      <c r="AV49">
        <v>42.2</v>
      </c>
      <c r="AW49">
        <v>9999</v>
      </c>
      <c r="AX49" s="6">
        <v>2.74</v>
      </c>
      <c r="AY49" s="6">
        <v>-5.96</v>
      </c>
      <c r="AZ49" s="6">
        <v>0</v>
      </c>
      <c r="BA49" s="6">
        <v>2.7</v>
      </c>
      <c r="BB49" s="6">
        <v>-0.63</v>
      </c>
      <c r="BC49" s="6">
        <v>2.82</v>
      </c>
      <c r="BD49" s="6">
        <v>-0.95</v>
      </c>
      <c r="BE49" s="6">
        <v>-6.44</v>
      </c>
      <c r="BF49" s="6">
        <v>-26.44</v>
      </c>
      <c r="BG49" s="6">
        <v>31.07</v>
      </c>
      <c r="BH49" s="6">
        <v>380.28</v>
      </c>
    </row>
    <row r="50" spans="1:60" hidden="1" x14ac:dyDescent="0.2">
      <c r="A50" t="s">
        <v>432</v>
      </c>
      <c r="B50" t="s">
        <v>2379</v>
      </c>
      <c r="C50" t="s">
        <v>2380</v>
      </c>
      <c r="D50">
        <v>68</v>
      </c>
      <c r="E50" t="s">
        <v>210</v>
      </c>
      <c r="G50" t="s">
        <v>84</v>
      </c>
      <c r="H50" t="s">
        <v>2381</v>
      </c>
      <c r="K50" t="s">
        <v>65</v>
      </c>
      <c r="L50" t="s">
        <v>66</v>
      </c>
      <c r="M50" t="s">
        <v>67</v>
      </c>
      <c r="N50" t="s">
        <v>2382</v>
      </c>
      <c r="O50" s="19">
        <f t="shared" si="0"/>
        <v>23358</v>
      </c>
      <c r="P50">
        <v>4</v>
      </c>
      <c r="Q50" t="s">
        <v>2383</v>
      </c>
      <c r="R50" s="6">
        <v>3.46</v>
      </c>
      <c r="S50">
        <v>34.799999999999997</v>
      </c>
      <c r="T50">
        <v>21.9</v>
      </c>
      <c r="U50" s="5">
        <v>7</v>
      </c>
      <c r="V50" s="5">
        <v>38</v>
      </c>
      <c r="W50" s="6">
        <v>7.1</v>
      </c>
      <c r="X50" s="6">
        <v>6.14</v>
      </c>
      <c r="Y50" s="6">
        <v>1.54</v>
      </c>
      <c r="Z50" s="6">
        <v>0.91</v>
      </c>
      <c r="AA50" s="6">
        <v>0.89</v>
      </c>
      <c r="AB50" s="6">
        <v>7.72</v>
      </c>
      <c r="AC50" s="6">
        <v>1.99</v>
      </c>
      <c r="AD50" s="6">
        <v>-12.43</v>
      </c>
      <c r="AE50" s="6">
        <v>0.81</v>
      </c>
      <c r="AF50" s="6">
        <v>9.6300000000000008</v>
      </c>
      <c r="AG50" s="6">
        <v>6.49</v>
      </c>
      <c r="AI50" s="6">
        <v>0.94</v>
      </c>
      <c r="AJ50" s="6">
        <v>8.5500000000000007</v>
      </c>
      <c r="AK50" s="6">
        <v>10.9</v>
      </c>
      <c r="AL50" s="6">
        <v>-4.83</v>
      </c>
      <c r="AM50">
        <v>10.3</v>
      </c>
      <c r="AN50">
        <v>10.1</v>
      </c>
      <c r="AO50">
        <v>6</v>
      </c>
      <c r="AP50">
        <v>2.7</v>
      </c>
      <c r="AQ50">
        <v>-21.5</v>
      </c>
      <c r="AR50">
        <v>-24.1</v>
      </c>
      <c r="AS50">
        <v>-36.4</v>
      </c>
      <c r="AT50">
        <v>-21.4</v>
      </c>
      <c r="AU50">
        <v>-22</v>
      </c>
      <c r="AV50">
        <v>7.5</v>
      </c>
      <c r="AW50">
        <v>5.4</v>
      </c>
      <c r="AX50" s="6">
        <v>2.25</v>
      </c>
      <c r="AY50" s="6">
        <v>-1.01</v>
      </c>
      <c r="AZ50" s="6">
        <v>0</v>
      </c>
      <c r="BA50" s="6">
        <v>0.7</v>
      </c>
      <c r="BB50" s="6">
        <v>3.72</v>
      </c>
      <c r="BC50" s="6">
        <v>10.81</v>
      </c>
      <c r="BD50" s="6">
        <v>14.32</v>
      </c>
      <c r="BE50" s="6">
        <v>20.8</v>
      </c>
      <c r="BF50" s="6">
        <v>-4.9400000000000004</v>
      </c>
      <c r="BG50" s="6">
        <v>24.92</v>
      </c>
      <c r="BH50" s="6">
        <v>9623.08</v>
      </c>
    </row>
    <row r="51" spans="1:60" hidden="1" x14ac:dyDescent="0.2">
      <c r="A51" t="s">
        <v>439</v>
      </c>
      <c r="B51" t="s">
        <v>775</v>
      </c>
      <c r="C51" t="s">
        <v>776</v>
      </c>
      <c r="D51">
        <v>52</v>
      </c>
      <c r="E51" t="s">
        <v>196</v>
      </c>
      <c r="H51" t="s">
        <v>777</v>
      </c>
      <c r="K51" t="s">
        <v>65</v>
      </c>
      <c r="L51" t="s">
        <v>97</v>
      </c>
      <c r="M51" t="s">
        <v>778</v>
      </c>
      <c r="N51" t="s">
        <v>779</v>
      </c>
      <c r="O51" s="19">
        <f t="shared" si="0"/>
        <v>20071</v>
      </c>
      <c r="P51">
        <v>4</v>
      </c>
      <c r="Q51" t="s">
        <v>450</v>
      </c>
      <c r="R51" s="6">
        <v>1.85</v>
      </c>
      <c r="S51">
        <v>42.3</v>
      </c>
      <c r="T51">
        <v>107.6</v>
      </c>
      <c r="U51" s="5">
        <v>38</v>
      </c>
      <c r="V51" s="5">
        <v>38</v>
      </c>
      <c r="W51" s="6">
        <v>6.5</v>
      </c>
      <c r="X51" s="6">
        <v>5.63</v>
      </c>
      <c r="Y51" s="6">
        <v>4.71</v>
      </c>
      <c r="Z51" s="6">
        <v>0.99</v>
      </c>
      <c r="AA51" s="6">
        <v>0.98</v>
      </c>
      <c r="AB51" s="6">
        <v>5.21</v>
      </c>
      <c r="AC51" s="6">
        <v>3.2</v>
      </c>
      <c r="AD51" s="6">
        <v>20.45</v>
      </c>
      <c r="AE51" s="6">
        <v>0.7</v>
      </c>
      <c r="AF51" s="6">
        <v>-1.95</v>
      </c>
      <c r="AG51" s="6">
        <v>-5.86</v>
      </c>
      <c r="AH51" s="6">
        <v>62.98</v>
      </c>
      <c r="AI51" s="6">
        <v>0.97</v>
      </c>
      <c r="AJ51" s="6">
        <v>3.66</v>
      </c>
      <c r="AK51" s="6">
        <v>5.36</v>
      </c>
      <c r="AL51" s="6">
        <v>0.52</v>
      </c>
      <c r="AM51">
        <v>23</v>
      </c>
      <c r="AN51">
        <v>23.3</v>
      </c>
      <c r="AO51">
        <v>21.1</v>
      </c>
      <c r="AP51">
        <v>5.2</v>
      </c>
      <c r="AQ51">
        <v>-27.9</v>
      </c>
      <c r="AR51">
        <v>-20.6</v>
      </c>
      <c r="AS51">
        <v>10.1</v>
      </c>
      <c r="AT51">
        <v>-23.1</v>
      </c>
      <c r="AU51">
        <v>-12.7</v>
      </c>
      <c r="AV51">
        <v>38.5</v>
      </c>
      <c r="AW51">
        <v>9999</v>
      </c>
      <c r="AX51" s="6">
        <v>2.19</v>
      </c>
      <c r="AY51" s="6">
        <v>-1.43</v>
      </c>
      <c r="AZ51" s="6">
        <v>0</v>
      </c>
      <c r="BA51" s="6">
        <v>-0.2</v>
      </c>
      <c r="BB51" s="6">
        <v>-5.43</v>
      </c>
      <c r="BC51" s="6">
        <v>-24.52</v>
      </c>
      <c r="BD51" s="6">
        <v>-25.63</v>
      </c>
      <c r="BE51" s="6">
        <v>-29.61</v>
      </c>
      <c r="BF51" s="6">
        <v>-6.93</v>
      </c>
      <c r="BG51" s="6">
        <v>24.22</v>
      </c>
      <c r="BH51" s="6">
        <v>803.53</v>
      </c>
    </row>
    <row r="52" spans="1:60" hidden="1" x14ac:dyDescent="0.2">
      <c r="A52" t="s">
        <v>445</v>
      </c>
      <c r="B52" t="s">
        <v>748</v>
      </c>
      <c r="C52" t="s">
        <v>749</v>
      </c>
      <c r="D52">
        <v>66</v>
      </c>
      <c r="E52" t="s">
        <v>428</v>
      </c>
      <c r="G52" t="s">
        <v>127</v>
      </c>
      <c r="H52" t="s">
        <v>750</v>
      </c>
      <c r="K52" t="s">
        <v>65</v>
      </c>
      <c r="L52" t="s">
        <v>129</v>
      </c>
      <c r="M52" t="s">
        <v>751</v>
      </c>
      <c r="N52" t="s">
        <v>752</v>
      </c>
      <c r="O52" s="19">
        <f t="shared" si="0"/>
        <v>76580</v>
      </c>
      <c r="P52">
        <v>4</v>
      </c>
      <c r="Q52" t="s">
        <v>753</v>
      </c>
      <c r="R52" s="6">
        <v>5.7</v>
      </c>
      <c r="S52">
        <v>222.9</v>
      </c>
      <c r="T52">
        <v>37.9</v>
      </c>
      <c r="U52" s="5">
        <v>16</v>
      </c>
      <c r="V52" s="5">
        <v>38</v>
      </c>
      <c r="W52" s="6">
        <v>5.31</v>
      </c>
      <c r="X52" s="6">
        <v>8.7200000000000006</v>
      </c>
      <c r="Y52" s="6">
        <v>5.7</v>
      </c>
      <c r="Z52" s="6">
        <v>0.95</v>
      </c>
      <c r="AA52" s="6">
        <v>0.71</v>
      </c>
      <c r="AB52" s="6">
        <v>-5.94</v>
      </c>
      <c r="AC52" s="6">
        <v>-29.67</v>
      </c>
      <c r="AD52" s="6">
        <v>-92.49</v>
      </c>
      <c r="AE52" s="6">
        <v>0.85</v>
      </c>
      <c r="AF52" s="6">
        <v>14.84</v>
      </c>
      <c r="AG52" s="6">
        <v>8.9499999999999993</v>
      </c>
      <c r="AH52" s="6">
        <v>3.92</v>
      </c>
      <c r="AI52" s="6">
        <v>0.78</v>
      </c>
      <c r="AJ52" s="6">
        <v>12.06</v>
      </c>
      <c r="AK52" s="6">
        <v>13.94</v>
      </c>
      <c r="AL52" s="6">
        <v>2.42</v>
      </c>
      <c r="AN52">
        <v>39.1</v>
      </c>
      <c r="AO52">
        <v>6</v>
      </c>
      <c r="AP52">
        <v>1.8</v>
      </c>
      <c r="AQ52">
        <v>113.2</v>
      </c>
      <c r="AS52">
        <v>-61</v>
      </c>
      <c r="AT52">
        <v>-54.3</v>
      </c>
      <c r="AU52">
        <v>-49.1</v>
      </c>
      <c r="AV52">
        <v>40.200000000000003</v>
      </c>
      <c r="AW52">
        <v>7.4</v>
      </c>
      <c r="AX52" s="6">
        <v>-1.77</v>
      </c>
      <c r="AY52" s="6">
        <v>-1.97</v>
      </c>
      <c r="AZ52" s="6">
        <v>0</v>
      </c>
      <c r="BA52" s="6">
        <v>-0.4</v>
      </c>
      <c r="BB52" s="6">
        <v>-6.01</v>
      </c>
      <c r="BC52" s="6">
        <v>-19.29</v>
      </c>
      <c r="BD52" s="6">
        <v>-18.010000000000002</v>
      </c>
      <c r="BE52" s="6">
        <v>-37.44</v>
      </c>
      <c r="BF52" s="6">
        <v>-9.4700000000000006</v>
      </c>
      <c r="BG52" s="6">
        <v>-16.329999999999998</v>
      </c>
      <c r="BH52" s="6">
        <v>248.12</v>
      </c>
    </row>
    <row r="53" spans="1:60" hidden="1" x14ac:dyDescent="0.2">
      <c r="A53" t="s">
        <v>451</v>
      </c>
      <c r="B53" t="s">
        <v>3801</v>
      </c>
      <c r="C53" t="s">
        <v>3802</v>
      </c>
      <c r="D53">
        <v>39</v>
      </c>
      <c r="E53" t="s">
        <v>428</v>
      </c>
      <c r="G53" t="s">
        <v>84</v>
      </c>
      <c r="H53" t="s">
        <v>3803</v>
      </c>
      <c r="K53" t="s">
        <v>65</v>
      </c>
      <c r="L53" t="s">
        <v>558</v>
      </c>
      <c r="M53" t="s">
        <v>661</v>
      </c>
      <c r="N53" t="s">
        <v>3804</v>
      </c>
      <c r="O53" s="19">
        <f t="shared" si="0"/>
        <v>4706</v>
      </c>
      <c r="P53">
        <v>4</v>
      </c>
      <c r="Q53" t="s">
        <v>3805</v>
      </c>
      <c r="R53" s="6">
        <v>7.52</v>
      </c>
      <c r="S53">
        <v>45.8</v>
      </c>
      <c r="T53">
        <v>100</v>
      </c>
      <c r="U53" s="5">
        <v>0</v>
      </c>
      <c r="V53" s="5">
        <v>38</v>
      </c>
      <c r="W53" s="6">
        <v>10.07</v>
      </c>
      <c r="X53" s="6">
        <v>9.5500000000000007</v>
      </c>
      <c r="Y53" s="6">
        <v>0.56999999999999995</v>
      </c>
      <c r="Z53" s="6">
        <v>0.95</v>
      </c>
      <c r="AA53" s="6">
        <v>0.86</v>
      </c>
      <c r="AB53" s="6">
        <v>3.23</v>
      </c>
      <c r="AC53" s="6">
        <v>-1.06</v>
      </c>
      <c r="AD53" s="6">
        <v>-22.06</v>
      </c>
      <c r="AE53" s="6">
        <v>0.53</v>
      </c>
      <c r="AF53" s="6">
        <v>-7.04</v>
      </c>
      <c r="AG53" s="6">
        <v>-15.31</v>
      </c>
      <c r="AH53" s="6">
        <v>-7.1</v>
      </c>
      <c r="AI53" s="6">
        <v>0.65</v>
      </c>
      <c r="AJ53" s="6">
        <v>-0.32</v>
      </c>
      <c r="AK53" s="6">
        <v>-1.32</v>
      </c>
      <c r="AL53" s="6">
        <v>-13.59</v>
      </c>
      <c r="AM53">
        <v>12.9</v>
      </c>
      <c r="AN53">
        <v>6.1</v>
      </c>
      <c r="AO53">
        <v>9.8000000000000007</v>
      </c>
      <c r="AP53">
        <v>0.3</v>
      </c>
      <c r="AQ53">
        <v>-39.200000000000003</v>
      </c>
      <c r="AR53">
        <v>-18.100000000000001</v>
      </c>
      <c r="AS53">
        <v>15.8</v>
      </c>
      <c r="AT53">
        <v>-48.1</v>
      </c>
      <c r="AU53">
        <v>-59.9</v>
      </c>
      <c r="AV53">
        <v>34.5</v>
      </c>
      <c r="AW53">
        <v>9999</v>
      </c>
      <c r="AX53" s="6">
        <v>-4.24</v>
      </c>
      <c r="AY53" s="6">
        <v>-4.13</v>
      </c>
      <c r="AZ53" s="6">
        <v>0</v>
      </c>
      <c r="BA53" s="6">
        <v>7.52</v>
      </c>
      <c r="BB53" s="6">
        <v>-1.57</v>
      </c>
      <c r="BC53" s="6">
        <v>-12.9</v>
      </c>
      <c r="BD53" s="6">
        <v>-18.170000000000002</v>
      </c>
      <c r="BE53" s="6">
        <v>-31.44</v>
      </c>
      <c r="BF53" s="6">
        <v>-19.02</v>
      </c>
      <c r="BG53" s="6">
        <v>-35.130000000000003</v>
      </c>
      <c r="BH53" s="6">
        <v>627.03</v>
      </c>
    </row>
    <row r="54" spans="1:60" hidden="1" x14ac:dyDescent="0.2">
      <c r="A54" t="s">
        <v>458</v>
      </c>
      <c r="B54" t="s">
        <v>1389</v>
      </c>
      <c r="C54" t="s">
        <v>1390</v>
      </c>
      <c r="D54">
        <v>81</v>
      </c>
      <c r="E54" t="s">
        <v>1391</v>
      </c>
      <c r="G54" t="s">
        <v>281</v>
      </c>
      <c r="H54" t="s">
        <v>1392</v>
      </c>
      <c r="K54" t="s">
        <v>147</v>
      </c>
      <c r="L54" t="s">
        <v>86</v>
      </c>
      <c r="M54" t="s">
        <v>1393</v>
      </c>
      <c r="N54" t="s">
        <v>1394</v>
      </c>
      <c r="O54" s="19">
        <f t="shared" si="0"/>
        <v>123270</v>
      </c>
      <c r="P54">
        <v>4</v>
      </c>
      <c r="Q54" t="s">
        <v>1395</v>
      </c>
      <c r="R54" s="6">
        <v>1.08</v>
      </c>
      <c r="S54">
        <v>37.4</v>
      </c>
      <c r="T54">
        <v>49</v>
      </c>
      <c r="U54" s="5">
        <v>14</v>
      </c>
      <c r="V54" s="5">
        <v>37</v>
      </c>
      <c r="W54" s="6">
        <v>6.79</v>
      </c>
      <c r="X54" s="6">
        <v>5.74</v>
      </c>
      <c r="Y54" s="6">
        <v>4.3600000000000003</v>
      </c>
      <c r="Z54" s="6">
        <v>1</v>
      </c>
      <c r="AA54" s="6">
        <v>0.88</v>
      </c>
      <c r="AB54" s="6">
        <v>8.1300000000000008</v>
      </c>
      <c r="AC54" s="6">
        <v>12.85</v>
      </c>
      <c r="AD54" s="6">
        <v>15.25</v>
      </c>
      <c r="AE54" s="6">
        <v>0.84</v>
      </c>
      <c r="AF54" s="6">
        <v>9.81</v>
      </c>
      <c r="AG54" s="6">
        <v>3.17</v>
      </c>
      <c r="AH54" s="6">
        <v>21.52</v>
      </c>
      <c r="AI54" s="6">
        <v>0.84</v>
      </c>
      <c r="AJ54" s="6">
        <v>0.52</v>
      </c>
      <c r="AK54" s="6">
        <v>2.4</v>
      </c>
      <c r="AL54" s="6">
        <v>8.2799999999999994</v>
      </c>
      <c r="AM54">
        <v>39.299999999999997</v>
      </c>
      <c r="AN54">
        <v>34.6</v>
      </c>
      <c r="AO54">
        <v>35.5</v>
      </c>
      <c r="AP54">
        <v>5.7</v>
      </c>
      <c r="AQ54">
        <v>96.7</v>
      </c>
      <c r="AR54">
        <v>80.5</v>
      </c>
      <c r="AS54">
        <v>96.8</v>
      </c>
      <c r="AT54">
        <v>136.6</v>
      </c>
      <c r="AU54">
        <v>168.1</v>
      </c>
      <c r="AV54">
        <v>25.4</v>
      </c>
      <c r="AW54">
        <v>6.4</v>
      </c>
      <c r="AX54" s="6">
        <v>16.29</v>
      </c>
      <c r="AY54" s="6">
        <v>34.909999999999997</v>
      </c>
      <c r="AZ54" s="6">
        <v>0</v>
      </c>
      <c r="BA54" s="6">
        <v>-2.36</v>
      </c>
      <c r="BB54" s="6">
        <v>5.58</v>
      </c>
      <c r="BC54" s="6">
        <v>13.33</v>
      </c>
      <c r="BD54" s="6">
        <v>44.43</v>
      </c>
      <c r="BE54" s="6">
        <v>78.489999999999995</v>
      </c>
      <c r="BF54" s="6">
        <v>346.84</v>
      </c>
      <c r="BG54" s="6">
        <v>352.24</v>
      </c>
      <c r="BH54" s="6">
        <v>118.46</v>
      </c>
    </row>
    <row r="55" spans="1:60" x14ac:dyDescent="0.2">
      <c r="A55" t="s">
        <v>465</v>
      </c>
      <c r="B55" t="s">
        <v>81</v>
      </c>
      <c r="C55" t="s">
        <v>82</v>
      </c>
      <c r="D55">
        <v>99</v>
      </c>
      <c r="E55" t="s">
        <v>83</v>
      </c>
      <c r="G55" t="s">
        <v>84</v>
      </c>
      <c r="H55" t="s">
        <v>85</v>
      </c>
      <c r="K55" t="s">
        <v>65</v>
      </c>
      <c r="L55" t="s">
        <v>86</v>
      </c>
      <c r="M55" t="s">
        <v>87</v>
      </c>
      <c r="N55" s="17" t="s">
        <v>88</v>
      </c>
      <c r="O55" s="19">
        <f t="shared" si="0"/>
        <v>11430</v>
      </c>
      <c r="P55">
        <v>4</v>
      </c>
      <c r="Q55" t="s">
        <v>89</v>
      </c>
      <c r="R55" s="6">
        <v>1.51</v>
      </c>
      <c r="S55">
        <v>32.5</v>
      </c>
      <c r="T55">
        <v>32.6</v>
      </c>
      <c r="U55" s="5">
        <v>31</v>
      </c>
      <c r="V55" s="5">
        <v>37</v>
      </c>
      <c r="W55" s="6">
        <v>16.77</v>
      </c>
      <c r="X55" s="6">
        <v>8.23</v>
      </c>
      <c r="Y55" s="6">
        <v>4.92</v>
      </c>
      <c r="Z55" s="6">
        <v>0.95</v>
      </c>
      <c r="AA55" s="6">
        <v>0.96</v>
      </c>
      <c r="AB55" s="6">
        <v>13.37</v>
      </c>
      <c r="AC55" s="6">
        <v>14.03</v>
      </c>
      <c r="AD55" s="6">
        <v>7</v>
      </c>
      <c r="AE55" s="6">
        <v>0.88</v>
      </c>
      <c r="AF55" s="6">
        <v>12.82</v>
      </c>
      <c r="AG55" s="6">
        <v>12</v>
      </c>
      <c r="AH55" s="6">
        <v>-27.29</v>
      </c>
      <c r="AI55" s="6">
        <v>0.89</v>
      </c>
      <c r="AJ55" s="6">
        <v>5.49</v>
      </c>
      <c r="AK55" s="6">
        <v>6.2</v>
      </c>
      <c r="AL55" s="6">
        <v>3.55</v>
      </c>
      <c r="AM55">
        <v>21.8</v>
      </c>
      <c r="AN55">
        <v>21.6</v>
      </c>
      <c r="AO55">
        <v>18.899999999999999</v>
      </c>
      <c r="AP55">
        <v>3.2</v>
      </c>
      <c r="AQ55">
        <v>-0.9</v>
      </c>
      <c r="AR55">
        <v>-2.2000000000000002</v>
      </c>
      <c r="AS55">
        <v>-1.7</v>
      </c>
      <c r="AT55">
        <v>15.9</v>
      </c>
      <c r="AU55">
        <v>-1.8</v>
      </c>
      <c r="AV55">
        <v>2.7</v>
      </c>
      <c r="AW55">
        <v>0.4</v>
      </c>
      <c r="AX55" s="6">
        <v>12.89</v>
      </c>
      <c r="AY55" s="6">
        <v>15.61</v>
      </c>
      <c r="AZ55" s="6">
        <v>0</v>
      </c>
      <c r="BA55" s="6">
        <v>-1.34</v>
      </c>
      <c r="BB55" s="6">
        <v>0.11</v>
      </c>
      <c r="BC55" s="6">
        <v>-0.36</v>
      </c>
      <c r="BD55" s="6">
        <v>8.99</v>
      </c>
      <c r="BE55" s="6">
        <v>22.26</v>
      </c>
      <c r="BF55" s="6">
        <v>106.52</v>
      </c>
      <c r="BG55" s="6">
        <v>236.04</v>
      </c>
      <c r="BH55" s="6">
        <v>95.27</v>
      </c>
    </row>
    <row r="56" spans="1:60" hidden="1" x14ac:dyDescent="0.2">
      <c r="A56" t="s">
        <v>470</v>
      </c>
      <c r="B56" t="s">
        <v>61</v>
      </c>
      <c r="C56" t="s">
        <v>62</v>
      </c>
      <c r="D56">
        <v>90</v>
      </c>
      <c r="E56" t="s">
        <v>63</v>
      </c>
      <c r="H56" t="s">
        <v>64</v>
      </c>
      <c r="K56" t="s">
        <v>65</v>
      </c>
      <c r="L56" t="s">
        <v>66</v>
      </c>
      <c r="M56" t="s">
        <v>67</v>
      </c>
      <c r="N56" s="17" t="s">
        <v>68</v>
      </c>
      <c r="O56" s="19">
        <f t="shared" si="0"/>
        <v>1159</v>
      </c>
      <c r="P56">
        <v>4</v>
      </c>
      <c r="Q56" t="s">
        <v>69</v>
      </c>
      <c r="R56" s="6">
        <v>2.61</v>
      </c>
      <c r="S56">
        <v>26.9</v>
      </c>
      <c r="T56">
        <v>18.5</v>
      </c>
      <c r="U56" s="5">
        <v>37</v>
      </c>
      <c r="V56" s="5">
        <v>37</v>
      </c>
      <c r="W56" s="6">
        <v>8.1300000000000008</v>
      </c>
      <c r="X56" s="6">
        <v>4.75</v>
      </c>
      <c r="Y56" s="6">
        <v>3.85</v>
      </c>
      <c r="Z56" s="6">
        <v>0.95</v>
      </c>
      <c r="AA56" s="6">
        <v>0.93</v>
      </c>
      <c r="AB56" s="6">
        <v>9.4</v>
      </c>
      <c r="AC56" s="6">
        <v>8.19</v>
      </c>
      <c r="AD56" s="6">
        <v>-5.95</v>
      </c>
      <c r="AE56" s="6">
        <v>0.91</v>
      </c>
      <c r="AF56" s="6">
        <v>9.4499999999999993</v>
      </c>
      <c r="AG56" s="6">
        <v>7.75</v>
      </c>
      <c r="AI56" s="6">
        <v>0.98</v>
      </c>
      <c r="AJ56" s="6">
        <v>4.84</v>
      </c>
      <c r="AK56" s="6">
        <v>3.37</v>
      </c>
      <c r="AL56" s="6">
        <v>5.8</v>
      </c>
      <c r="AM56">
        <v>10.3</v>
      </c>
      <c r="AN56">
        <v>10.4</v>
      </c>
      <c r="AO56">
        <v>6.9</v>
      </c>
      <c r="AP56">
        <v>3.4</v>
      </c>
      <c r="AQ56">
        <v>-19.100000000000001</v>
      </c>
      <c r="AR56">
        <v>-19.600000000000001</v>
      </c>
      <c r="AS56">
        <v>-14.6</v>
      </c>
      <c r="AT56">
        <v>-3.1</v>
      </c>
      <c r="AU56">
        <v>-9.8000000000000007</v>
      </c>
      <c r="AV56">
        <v>4</v>
      </c>
      <c r="AW56">
        <v>2.4</v>
      </c>
      <c r="AX56" s="6">
        <v>6.32</v>
      </c>
      <c r="AY56" s="6">
        <v>3.28</v>
      </c>
      <c r="AZ56" s="6">
        <v>0</v>
      </c>
      <c r="BA56" s="6">
        <v>1.72</v>
      </c>
      <c r="BB56" s="6">
        <v>-0.43</v>
      </c>
      <c r="BC56" s="6">
        <v>5.78</v>
      </c>
      <c r="BD56" s="6">
        <v>2.92</v>
      </c>
      <c r="BE56" s="6">
        <v>15.81</v>
      </c>
      <c r="BF56" s="6">
        <v>17.5</v>
      </c>
      <c r="BG56" s="6">
        <v>84.5</v>
      </c>
      <c r="BH56" s="6">
        <v>1199.26</v>
      </c>
    </row>
    <row r="57" spans="1:60" hidden="1" x14ac:dyDescent="0.2">
      <c r="A57" t="s">
        <v>476</v>
      </c>
      <c r="B57" t="s">
        <v>3063</v>
      </c>
      <c r="C57" t="s">
        <v>3064</v>
      </c>
      <c r="D57">
        <v>83</v>
      </c>
      <c r="E57" t="s">
        <v>1391</v>
      </c>
      <c r="G57" t="s">
        <v>74</v>
      </c>
      <c r="H57" t="s">
        <v>3065</v>
      </c>
      <c r="K57" t="s">
        <v>65</v>
      </c>
      <c r="L57" t="s">
        <v>86</v>
      </c>
      <c r="M57" t="s">
        <v>876</v>
      </c>
      <c r="N57" t="s">
        <v>3066</v>
      </c>
      <c r="O57" s="19">
        <f t="shared" si="0"/>
        <v>5037</v>
      </c>
      <c r="P57">
        <v>4</v>
      </c>
      <c r="Q57" t="s">
        <v>1116</v>
      </c>
      <c r="R57" s="6">
        <v>2.34</v>
      </c>
      <c r="S57">
        <v>23.1</v>
      </c>
      <c r="T57">
        <v>100</v>
      </c>
      <c r="U57" s="5">
        <v>19</v>
      </c>
      <c r="V57" s="5">
        <v>37</v>
      </c>
      <c r="W57" s="6">
        <v>7.78</v>
      </c>
      <c r="X57" s="6">
        <v>6.19</v>
      </c>
      <c r="Y57" s="6">
        <v>3.38</v>
      </c>
      <c r="Z57" s="6">
        <v>0.99</v>
      </c>
      <c r="AA57" s="6">
        <v>0.6</v>
      </c>
      <c r="AB57" s="6">
        <v>8.9</v>
      </c>
      <c r="AC57" s="6">
        <v>79.95</v>
      </c>
      <c r="AD57" s="6">
        <v>-7.49</v>
      </c>
      <c r="AE57" s="6">
        <v>0.96</v>
      </c>
      <c r="AF57" s="6">
        <v>8.15</v>
      </c>
      <c r="AG57" s="6">
        <v>6.46</v>
      </c>
      <c r="AH57" s="6">
        <v>12.23</v>
      </c>
      <c r="AI57" s="6">
        <v>0.87</v>
      </c>
      <c r="AJ57" s="6">
        <v>6.54</v>
      </c>
      <c r="AK57" s="6">
        <v>7.06</v>
      </c>
      <c r="AL57" s="6">
        <v>11.68</v>
      </c>
      <c r="AM57">
        <v>15.7</v>
      </c>
      <c r="AN57">
        <v>9.9</v>
      </c>
      <c r="AO57">
        <v>2.2999999999999998</v>
      </c>
      <c r="AP57">
        <v>0.5</v>
      </c>
      <c r="AQ57">
        <v>-10.9</v>
      </c>
      <c r="AR57">
        <v>32.700000000000003</v>
      </c>
      <c r="AS57">
        <v>6.4</v>
      </c>
      <c r="AT57">
        <v>-0.4</v>
      </c>
      <c r="AU57">
        <v>26.2</v>
      </c>
      <c r="AV57">
        <v>53.2</v>
      </c>
      <c r="AW57">
        <v>9999</v>
      </c>
      <c r="AX57" s="6">
        <v>3.39</v>
      </c>
      <c r="AY57" s="6">
        <v>19.190000000000001</v>
      </c>
      <c r="AZ57" s="6">
        <v>0</v>
      </c>
      <c r="BA57" s="6">
        <v>-0.11</v>
      </c>
      <c r="BB57" s="6">
        <v>-2.6</v>
      </c>
      <c r="BC57" s="6">
        <v>6.97</v>
      </c>
      <c r="BD57" s="6">
        <v>12.25</v>
      </c>
      <c r="BE57" s="6">
        <v>48.5</v>
      </c>
      <c r="BF57" s="6">
        <v>140.53</v>
      </c>
      <c r="BG57" s="6">
        <v>39.56</v>
      </c>
      <c r="BH57" s="6">
        <v>1177.03</v>
      </c>
    </row>
    <row r="58" spans="1:60" hidden="1" x14ac:dyDescent="0.2">
      <c r="A58" t="s">
        <v>481</v>
      </c>
      <c r="B58" t="s">
        <v>1295</v>
      </c>
      <c r="C58" t="s">
        <v>1296</v>
      </c>
      <c r="D58">
        <v>67</v>
      </c>
      <c r="E58" t="s">
        <v>288</v>
      </c>
      <c r="G58" t="s">
        <v>127</v>
      </c>
      <c r="H58" t="s">
        <v>1297</v>
      </c>
      <c r="K58" t="s">
        <v>76</v>
      </c>
      <c r="L58" t="s">
        <v>97</v>
      </c>
      <c r="M58" t="s">
        <v>778</v>
      </c>
      <c r="N58" t="s">
        <v>1298</v>
      </c>
      <c r="O58" s="19">
        <f t="shared" si="0"/>
        <v>69254</v>
      </c>
      <c r="P58">
        <v>2</v>
      </c>
      <c r="Q58" t="s">
        <v>254</v>
      </c>
      <c r="R58" s="6">
        <v>3.09</v>
      </c>
      <c r="S58">
        <v>54</v>
      </c>
      <c r="T58">
        <v>80.2</v>
      </c>
      <c r="U58" s="5">
        <v>37</v>
      </c>
      <c r="V58" s="5">
        <v>37</v>
      </c>
      <c r="W58" s="6">
        <v>5.46</v>
      </c>
      <c r="X58" s="6">
        <v>4.3600000000000003</v>
      </c>
      <c r="Y58" s="6">
        <v>1.28</v>
      </c>
      <c r="Z58" s="6">
        <v>0.99</v>
      </c>
      <c r="AA58" s="6">
        <v>0.96</v>
      </c>
      <c r="AB58" s="6">
        <v>1.84</v>
      </c>
      <c r="AC58" s="6">
        <v>3.58</v>
      </c>
      <c r="AD58" s="6">
        <v>-9.6999999999999993</v>
      </c>
      <c r="AE58" s="6">
        <v>0.91</v>
      </c>
      <c r="AF58" s="6">
        <v>8.56</v>
      </c>
      <c r="AG58" s="6">
        <v>3.36</v>
      </c>
      <c r="AH58" s="6">
        <v>21.19</v>
      </c>
      <c r="AI58" s="6">
        <v>0.94</v>
      </c>
      <c r="AJ58" s="6">
        <v>5.09</v>
      </c>
      <c r="AK58" s="6">
        <v>5.59</v>
      </c>
      <c r="AL58" s="6">
        <v>-7.33</v>
      </c>
      <c r="AM58">
        <v>18.5</v>
      </c>
      <c r="AN58">
        <v>17.5</v>
      </c>
      <c r="AO58">
        <v>16.899999999999999</v>
      </c>
      <c r="AP58">
        <v>3.6</v>
      </c>
      <c r="AQ58">
        <v>-20.3</v>
      </c>
      <c r="AR58">
        <v>-24.6</v>
      </c>
      <c r="AS58">
        <v>-22.1</v>
      </c>
      <c r="AT58">
        <v>-27.3</v>
      </c>
      <c r="AU58">
        <v>-19.100000000000001</v>
      </c>
      <c r="AV58">
        <v>43.8</v>
      </c>
      <c r="AW58">
        <v>33.200000000000003</v>
      </c>
      <c r="AX58" s="6">
        <v>3.27</v>
      </c>
      <c r="AY58" s="6">
        <v>-4.58</v>
      </c>
      <c r="AZ58" s="6">
        <v>0</v>
      </c>
      <c r="BA58" s="6">
        <v>-2.3199999999999998</v>
      </c>
      <c r="BB58" s="6">
        <v>-3.59</v>
      </c>
      <c r="BC58" s="6">
        <v>-11.24</v>
      </c>
      <c r="BD58" s="6">
        <v>-6.59</v>
      </c>
      <c r="BE58" s="6">
        <v>-22</v>
      </c>
      <c r="BF58" s="6">
        <v>-20.9</v>
      </c>
      <c r="BG58" s="6">
        <v>37.94</v>
      </c>
      <c r="BH58" s="6">
        <v>368.17</v>
      </c>
    </row>
    <row r="59" spans="1:60" hidden="1" x14ac:dyDescent="0.2">
      <c r="A59" t="s">
        <v>488</v>
      </c>
      <c r="B59" t="s">
        <v>2837</v>
      </c>
      <c r="C59" t="s">
        <v>2838</v>
      </c>
      <c r="D59">
        <v>66</v>
      </c>
      <c r="E59" t="s">
        <v>126</v>
      </c>
      <c r="G59" t="s">
        <v>84</v>
      </c>
      <c r="H59" t="s">
        <v>2839</v>
      </c>
      <c r="K59" t="s">
        <v>65</v>
      </c>
      <c r="L59" t="s">
        <v>229</v>
      </c>
      <c r="M59" t="s">
        <v>230</v>
      </c>
      <c r="N59" t="s">
        <v>2840</v>
      </c>
      <c r="O59" s="19">
        <f t="shared" si="0"/>
        <v>28748</v>
      </c>
      <c r="P59">
        <v>4</v>
      </c>
      <c r="Q59" t="s">
        <v>334</v>
      </c>
      <c r="R59" s="6">
        <v>1.97</v>
      </c>
      <c r="S59">
        <v>33.700000000000003</v>
      </c>
      <c r="T59">
        <v>39</v>
      </c>
      <c r="U59" s="5">
        <v>37</v>
      </c>
      <c r="V59" s="5">
        <v>37</v>
      </c>
      <c r="W59" s="6">
        <v>7.69</v>
      </c>
      <c r="X59" s="6">
        <v>6.62</v>
      </c>
      <c r="Y59" s="6">
        <v>4.72</v>
      </c>
      <c r="Z59" s="6">
        <v>0.97</v>
      </c>
      <c r="AA59" s="6">
        <v>0.95</v>
      </c>
      <c r="AB59" s="6">
        <v>5.08</v>
      </c>
      <c r="AC59" s="6">
        <v>5.18</v>
      </c>
      <c r="AD59" s="6">
        <v>10.15</v>
      </c>
      <c r="AE59" s="6">
        <v>0.8</v>
      </c>
      <c r="AF59" s="6">
        <v>6.24</v>
      </c>
      <c r="AG59" s="6">
        <v>2.17</v>
      </c>
      <c r="AH59" s="6">
        <v>1.53</v>
      </c>
      <c r="AI59" s="6">
        <v>0.83</v>
      </c>
      <c r="AJ59" s="6">
        <v>1.84</v>
      </c>
      <c r="AK59" s="6">
        <v>4.38</v>
      </c>
      <c r="AL59" s="6">
        <v>1.22</v>
      </c>
      <c r="AM59">
        <v>22.2</v>
      </c>
      <c r="AN59">
        <v>17.100000000000001</v>
      </c>
      <c r="AO59">
        <v>13.8</v>
      </c>
      <c r="AP59">
        <v>1.7</v>
      </c>
      <c r="AQ59">
        <v>-11.5</v>
      </c>
      <c r="AR59">
        <v>-4</v>
      </c>
      <c r="AS59">
        <v>-18.399999999999999</v>
      </c>
      <c r="AT59">
        <v>-7.7</v>
      </c>
      <c r="AU59">
        <v>-17.899999999999999</v>
      </c>
      <c r="AV59">
        <v>19.8</v>
      </c>
      <c r="AW59">
        <v>7.2</v>
      </c>
      <c r="AX59" s="6">
        <v>2.67</v>
      </c>
      <c r="AY59" s="6">
        <v>4.7</v>
      </c>
      <c r="AZ59" s="6">
        <v>0</v>
      </c>
      <c r="BA59" s="6">
        <v>0.2</v>
      </c>
      <c r="BB59" s="6">
        <v>-0.43</v>
      </c>
      <c r="BC59" s="6">
        <v>-5.62</v>
      </c>
      <c r="BD59" s="6">
        <v>-8.32</v>
      </c>
      <c r="BE59" s="6">
        <v>-5.66</v>
      </c>
      <c r="BF59" s="6">
        <v>25.83</v>
      </c>
      <c r="BG59" s="6">
        <v>30.16</v>
      </c>
      <c r="BH59" s="6">
        <v>4794.74</v>
      </c>
    </row>
    <row r="60" spans="1:60" hidden="1" x14ac:dyDescent="0.2">
      <c r="A60" t="s">
        <v>495</v>
      </c>
      <c r="B60" t="s">
        <v>3604</v>
      </c>
      <c r="C60" t="s">
        <v>3605</v>
      </c>
      <c r="D60">
        <v>67</v>
      </c>
      <c r="E60" t="s">
        <v>316</v>
      </c>
      <c r="G60" t="s">
        <v>74</v>
      </c>
      <c r="H60" t="s">
        <v>3606</v>
      </c>
      <c r="K60" t="s">
        <v>65</v>
      </c>
      <c r="L60" t="s">
        <v>181</v>
      </c>
      <c r="M60" t="s">
        <v>485</v>
      </c>
      <c r="N60" t="s">
        <v>3607</v>
      </c>
      <c r="O60" s="19">
        <f t="shared" si="0"/>
        <v>5050</v>
      </c>
      <c r="P60">
        <v>4</v>
      </c>
      <c r="Q60" t="s">
        <v>606</v>
      </c>
      <c r="R60" s="6">
        <v>5.89</v>
      </c>
      <c r="S60">
        <v>46.9</v>
      </c>
      <c r="T60">
        <v>73.5</v>
      </c>
      <c r="U60" s="5">
        <v>37</v>
      </c>
      <c r="V60" s="5">
        <v>37</v>
      </c>
      <c r="W60" s="6">
        <v>6.98</v>
      </c>
      <c r="X60" s="6">
        <v>6.08</v>
      </c>
      <c r="Y60" s="6">
        <v>2.04</v>
      </c>
      <c r="Z60" s="6">
        <v>0.99</v>
      </c>
      <c r="AA60" s="6">
        <v>0.96</v>
      </c>
      <c r="AB60" s="6">
        <v>5.12</v>
      </c>
      <c r="AC60" s="6">
        <v>7.82</v>
      </c>
      <c r="AD60" s="6">
        <v>3.17</v>
      </c>
      <c r="AE60" s="6">
        <v>0.74</v>
      </c>
      <c r="AF60" s="6">
        <v>0.73</v>
      </c>
      <c r="AG60" s="6">
        <v>0.73</v>
      </c>
      <c r="AI60" s="6">
        <v>0.75</v>
      </c>
      <c r="AJ60" s="6">
        <v>-0.83</v>
      </c>
      <c r="AK60" s="6">
        <v>1</v>
      </c>
      <c r="AL60" s="6">
        <v>-5.81</v>
      </c>
      <c r="AN60">
        <v>8</v>
      </c>
      <c r="AO60">
        <v>4.0999999999999996</v>
      </c>
      <c r="AP60">
        <v>0.7</v>
      </c>
      <c r="AQ60">
        <v>-50.1</v>
      </c>
      <c r="AS60">
        <v>-37.9</v>
      </c>
      <c r="AT60">
        <v>-30.5</v>
      </c>
      <c r="AU60">
        <v>-51.5</v>
      </c>
      <c r="AV60">
        <v>45.4</v>
      </c>
      <c r="AW60">
        <v>56.9</v>
      </c>
      <c r="AX60" s="6">
        <v>-2.4500000000000002</v>
      </c>
      <c r="AY60" s="6">
        <v>-13.18</v>
      </c>
      <c r="AZ60" s="6">
        <v>0</v>
      </c>
      <c r="BA60" s="6">
        <v>5.82</v>
      </c>
      <c r="BB60" s="6">
        <v>5.08</v>
      </c>
      <c r="BC60" s="6">
        <v>3.5</v>
      </c>
      <c r="BD60" s="6">
        <v>13.46</v>
      </c>
      <c r="BE60" s="6">
        <v>-9.27</v>
      </c>
      <c r="BF60" s="6">
        <v>-50.67</v>
      </c>
      <c r="BG60" s="6">
        <v>-21.98</v>
      </c>
      <c r="BH60" s="6">
        <v>244.76</v>
      </c>
    </row>
    <row r="61" spans="1:60" x14ac:dyDescent="0.2">
      <c r="A61" t="s">
        <v>502</v>
      </c>
      <c r="B61" s="9" t="s">
        <v>2125</v>
      </c>
      <c r="C61" s="9" t="s">
        <v>2126</v>
      </c>
      <c r="D61">
        <v>95</v>
      </c>
      <c r="E61" t="s">
        <v>83</v>
      </c>
      <c r="G61" t="s">
        <v>127</v>
      </c>
      <c r="H61" t="s">
        <v>2127</v>
      </c>
      <c r="I61" t="s">
        <v>2128</v>
      </c>
      <c r="K61" s="9" t="s">
        <v>65</v>
      </c>
      <c r="L61" t="s">
        <v>86</v>
      </c>
      <c r="M61" t="s">
        <v>106</v>
      </c>
      <c r="N61" s="16" t="s">
        <v>2129</v>
      </c>
      <c r="O61" s="20">
        <f t="shared" si="0"/>
        <v>95969</v>
      </c>
      <c r="P61" s="9">
        <v>4</v>
      </c>
      <c r="Q61" s="9" t="s">
        <v>2130</v>
      </c>
      <c r="R61" s="10">
        <v>1.48</v>
      </c>
      <c r="S61" s="9">
        <v>16.7</v>
      </c>
      <c r="T61">
        <v>31.2</v>
      </c>
      <c r="U61" s="5">
        <v>3</v>
      </c>
      <c r="V61" s="11">
        <v>36</v>
      </c>
      <c r="W61" s="10">
        <v>10.1</v>
      </c>
      <c r="X61" s="6">
        <v>14.26</v>
      </c>
      <c r="Y61" s="6">
        <v>14.65</v>
      </c>
      <c r="Z61" s="6">
        <v>0.95</v>
      </c>
      <c r="AA61" s="6">
        <v>0.8</v>
      </c>
      <c r="AB61" s="6">
        <v>15.24</v>
      </c>
      <c r="AC61" s="6">
        <v>30.74</v>
      </c>
      <c r="AD61" s="6">
        <v>-26.55</v>
      </c>
      <c r="AE61" s="6">
        <v>0.83</v>
      </c>
      <c r="AF61" s="6">
        <v>14.48</v>
      </c>
      <c r="AG61" s="6">
        <v>30.14</v>
      </c>
      <c r="AH61" s="6">
        <v>6.98</v>
      </c>
      <c r="AI61" s="6">
        <v>0.85</v>
      </c>
      <c r="AJ61" s="6">
        <v>5.25</v>
      </c>
      <c r="AK61" s="6">
        <v>9.32</v>
      </c>
      <c r="AL61" s="6">
        <v>-17.96</v>
      </c>
      <c r="AM61">
        <v>11.3</v>
      </c>
      <c r="AN61">
        <v>11.3</v>
      </c>
      <c r="AO61">
        <v>10.8</v>
      </c>
      <c r="AP61">
        <v>1.8</v>
      </c>
      <c r="AQ61">
        <v>-25.8</v>
      </c>
      <c r="AR61">
        <v>-25</v>
      </c>
      <c r="AS61">
        <v>-21.9</v>
      </c>
      <c r="AT61">
        <v>18.399999999999999</v>
      </c>
      <c r="AU61">
        <v>30.6</v>
      </c>
      <c r="AV61">
        <v>47.3</v>
      </c>
      <c r="AW61">
        <v>19.3</v>
      </c>
      <c r="AX61" s="6">
        <v>15.18</v>
      </c>
      <c r="AY61" s="6">
        <v>21.74</v>
      </c>
      <c r="AZ61" s="6">
        <v>0</v>
      </c>
      <c r="BA61" s="6">
        <v>-0.05</v>
      </c>
      <c r="BB61" s="6">
        <v>-5.35</v>
      </c>
      <c r="BC61" s="6">
        <v>1.88</v>
      </c>
      <c r="BD61" s="6">
        <v>1.61</v>
      </c>
      <c r="BE61" s="6">
        <v>0.99</v>
      </c>
      <c r="BF61" s="6">
        <v>167.36</v>
      </c>
      <c r="BG61" s="10">
        <v>311.01</v>
      </c>
      <c r="BH61" s="6">
        <v>623.08000000000004</v>
      </c>
    </row>
    <row r="62" spans="1:60" hidden="1" x14ac:dyDescent="0.2">
      <c r="A62" t="s">
        <v>510</v>
      </c>
      <c r="B62" t="s">
        <v>153</v>
      </c>
      <c r="C62" t="s">
        <v>154</v>
      </c>
      <c r="D62">
        <v>56</v>
      </c>
      <c r="E62" t="s">
        <v>155</v>
      </c>
      <c r="G62" t="s">
        <v>94</v>
      </c>
      <c r="H62" t="s">
        <v>156</v>
      </c>
      <c r="K62" t="s">
        <v>157</v>
      </c>
      <c r="L62" t="s">
        <v>86</v>
      </c>
      <c r="M62" t="s">
        <v>158</v>
      </c>
      <c r="N62" t="s">
        <v>159</v>
      </c>
      <c r="O62" s="19">
        <f t="shared" si="0"/>
        <v>5343</v>
      </c>
      <c r="P62">
        <v>1</v>
      </c>
      <c r="Q62" t="s">
        <v>160</v>
      </c>
      <c r="R62" s="6">
        <v>2.09</v>
      </c>
      <c r="S62">
        <v>28.1</v>
      </c>
      <c r="T62">
        <v>54.1</v>
      </c>
      <c r="U62" s="5">
        <v>4</v>
      </c>
      <c r="V62" s="5">
        <v>36</v>
      </c>
      <c r="W62" s="6">
        <v>7.63</v>
      </c>
      <c r="X62" s="6">
        <v>9.0299999999999994</v>
      </c>
      <c r="Y62" s="6">
        <v>17.420000000000002</v>
      </c>
      <c r="Z62" s="6">
        <v>0.97</v>
      </c>
      <c r="AA62" s="6">
        <v>0.82</v>
      </c>
      <c r="AB62" s="6">
        <v>6.88</v>
      </c>
      <c r="AC62" s="6">
        <v>0.43</v>
      </c>
      <c r="AD62" s="6">
        <v>8.42</v>
      </c>
      <c r="AE62" s="6">
        <v>0.86</v>
      </c>
      <c r="AF62" s="6">
        <v>2.57</v>
      </c>
      <c r="AG62" s="6">
        <v>3.12</v>
      </c>
      <c r="AH62" s="6">
        <v>22.16</v>
      </c>
      <c r="AI62" s="6">
        <v>0.9</v>
      </c>
      <c r="AJ62" s="6">
        <v>2.44</v>
      </c>
      <c r="AK62" s="6">
        <v>4.66</v>
      </c>
      <c r="AL62" s="6">
        <v>5.51</v>
      </c>
      <c r="AM62">
        <v>13.4</v>
      </c>
      <c r="AN62">
        <v>13.4</v>
      </c>
      <c r="AO62">
        <v>8.3000000000000007</v>
      </c>
      <c r="AP62">
        <v>1</v>
      </c>
      <c r="AQ62">
        <v>-3.1</v>
      </c>
      <c r="AR62">
        <v>-3.6</v>
      </c>
      <c r="AS62">
        <v>2.2999999999999998</v>
      </c>
      <c r="AT62">
        <v>-2.6</v>
      </c>
      <c r="AU62">
        <v>-18.600000000000001</v>
      </c>
      <c r="AV62">
        <v>50.5</v>
      </c>
      <c r="AW62">
        <v>93.1</v>
      </c>
      <c r="AX62" s="6">
        <v>5.82</v>
      </c>
      <c r="AY62" s="6">
        <v>3.51</v>
      </c>
      <c r="AZ62" s="6">
        <v>0</v>
      </c>
      <c r="BA62" s="6">
        <v>-2.5099999999999998</v>
      </c>
      <c r="BB62" s="6">
        <v>0.43</v>
      </c>
      <c r="BC62" s="6">
        <v>2.91</v>
      </c>
      <c r="BD62" s="6">
        <v>6.96</v>
      </c>
      <c r="BE62" s="6">
        <v>3.76</v>
      </c>
      <c r="BF62" s="6">
        <v>18.82</v>
      </c>
      <c r="BG62" s="6">
        <v>76.010000000000005</v>
      </c>
      <c r="BH62" s="6">
        <v>1046.44</v>
      </c>
    </row>
    <row r="63" spans="1:60" hidden="1" x14ac:dyDescent="0.2">
      <c r="A63" t="s">
        <v>517</v>
      </c>
      <c r="B63" t="s">
        <v>3609</v>
      </c>
      <c r="C63" t="s">
        <v>3610</v>
      </c>
      <c r="D63">
        <v>94</v>
      </c>
      <c r="E63" t="s">
        <v>578</v>
      </c>
      <c r="H63" t="s">
        <v>3611</v>
      </c>
      <c r="K63" t="s">
        <v>65</v>
      </c>
      <c r="L63" t="s">
        <v>66</v>
      </c>
      <c r="M63" t="s">
        <v>67</v>
      </c>
      <c r="N63" t="s">
        <v>3612</v>
      </c>
      <c r="O63" s="19">
        <f t="shared" si="0"/>
        <v>3716</v>
      </c>
      <c r="P63">
        <v>4</v>
      </c>
      <c r="Q63" t="s">
        <v>1214</v>
      </c>
      <c r="R63" s="6">
        <v>1.88</v>
      </c>
      <c r="S63">
        <v>17.8</v>
      </c>
      <c r="T63">
        <v>16.7</v>
      </c>
      <c r="U63" s="5">
        <v>30</v>
      </c>
      <c r="V63" s="5">
        <v>36</v>
      </c>
      <c r="W63" s="6">
        <v>5.85</v>
      </c>
      <c r="X63" s="6">
        <v>5.84</v>
      </c>
      <c r="Y63" s="6">
        <v>2.61</v>
      </c>
      <c r="Z63" s="6">
        <v>0.99</v>
      </c>
      <c r="AA63" s="6">
        <v>0.92</v>
      </c>
      <c r="AB63" s="6">
        <v>12.25</v>
      </c>
      <c r="AC63" s="6">
        <v>14</v>
      </c>
      <c r="AD63" s="6">
        <v>1.7</v>
      </c>
      <c r="AE63" s="6">
        <v>0.7</v>
      </c>
      <c r="AF63" s="6">
        <v>6.58</v>
      </c>
      <c r="AG63" s="6">
        <v>40.49</v>
      </c>
      <c r="AI63" s="6">
        <v>0.99</v>
      </c>
      <c r="AJ63" s="6">
        <v>6.27</v>
      </c>
      <c r="AK63" s="6">
        <v>7.26</v>
      </c>
      <c r="AL63" s="6">
        <v>6.87</v>
      </c>
      <c r="AM63">
        <v>10.9</v>
      </c>
      <c r="AN63">
        <v>9.5</v>
      </c>
      <c r="AO63">
        <v>8.5</v>
      </c>
      <c r="AP63">
        <v>2.7</v>
      </c>
      <c r="AQ63">
        <v>-34.200000000000003</v>
      </c>
      <c r="AR63">
        <v>-30</v>
      </c>
      <c r="AS63">
        <v>-29.9</v>
      </c>
      <c r="AT63">
        <v>-9.1</v>
      </c>
      <c r="AU63">
        <v>-6.9</v>
      </c>
      <c r="AV63">
        <v>9.6999999999999993</v>
      </c>
      <c r="AW63">
        <v>11.6</v>
      </c>
      <c r="AX63" s="6">
        <v>3.83</v>
      </c>
      <c r="AY63" s="6">
        <v>5.95</v>
      </c>
      <c r="AZ63" s="6">
        <v>0</v>
      </c>
      <c r="BA63" s="6">
        <v>-0.43</v>
      </c>
      <c r="BB63" s="6">
        <v>0.7</v>
      </c>
      <c r="BC63" s="6">
        <v>2.2999999999999998</v>
      </c>
      <c r="BD63" s="6">
        <v>10.44</v>
      </c>
      <c r="BE63" s="6">
        <v>29.62</v>
      </c>
      <c r="BF63" s="6">
        <v>33.53</v>
      </c>
      <c r="BG63" s="6">
        <v>45.58</v>
      </c>
      <c r="BH63" s="6">
        <v>716.61</v>
      </c>
    </row>
    <row r="64" spans="1:60" x14ac:dyDescent="0.2">
      <c r="A64" t="s">
        <v>525</v>
      </c>
      <c r="B64" s="9" t="s">
        <v>1905</v>
      </c>
      <c r="C64" s="9" t="s">
        <v>1906</v>
      </c>
      <c r="D64">
        <v>95</v>
      </c>
      <c r="E64" t="s">
        <v>324</v>
      </c>
      <c r="G64" t="s">
        <v>127</v>
      </c>
      <c r="H64" t="s">
        <v>1907</v>
      </c>
      <c r="K64" s="9" t="s">
        <v>65</v>
      </c>
      <c r="L64" t="s">
        <v>558</v>
      </c>
      <c r="M64" t="s">
        <v>667</v>
      </c>
      <c r="N64" s="16" t="s">
        <v>1908</v>
      </c>
      <c r="O64" s="20">
        <f t="shared" si="0"/>
        <v>306147</v>
      </c>
      <c r="P64" s="9">
        <v>4</v>
      </c>
      <c r="Q64" s="9" t="s">
        <v>1909</v>
      </c>
      <c r="R64" s="10">
        <v>2.59</v>
      </c>
      <c r="S64" s="9">
        <v>58.2</v>
      </c>
      <c r="T64">
        <v>48.1</v>
      </c>
      <c r="U64" s="5">
        <v>13</v>
      </c>
      <c r="V64" s="11">
        <v>35</v>
      </c>
      <c r="W64" s="10">
        <v>17.98</v>
      </c>
      <c r="X64" s="6">
        <v>11.62</v>
      </c>
      <c r="Y64" s="6">
        <v>6.46</v>
      </c>
      <c r="Z64" s="6">
        <v>0.94</v>
      </c>
      <c r="AA64" s="6">
        <v>0.93</v>
      </c>
      <c r="AB64" s="6">
        <v>14.38</v>
      </c>
      <c r="AC64" s="6">
        <v>8.1300000000000008</v>
      </c>
      <c r="AD64" s="6">
        <v>1.26</v>
      </c>
      <c r="AE64" s="6">
        <v>0.93</v>
      </c>
      <c r="AF64" s="6">
        <v>14.45</v>
      </c>
      <c r="AG64" s="6">
        <v>12.56</v>
      </c>
      <c r="AH64" s="6">
        <v>-7.55</v>
      </c>
      <c r="AI64" s="6">
        <v>0.87</v>
      </c>
      <c r="AJ64" s="6">
        <v>6.6</v>
      </c>
      <c r="AK64" s="6">
        <v>6.67</v>
      </c>
      <c r="AL64" s="6">
        <v>0.85</v>
      </c>
      <c r="AM64">
        <v>22.5</v>
      </c>
      <c r="AN64">
        <v>22.5</v>
      </c>
      <c r="AO64">
        <v>15.8</v>
      </c>
      <c r="AP64">
        <v>2.2000000000000002</v>
      </c>
      <c r="AQ64">
        <v>9.1</v>
      </c>
      <c r="AR64">
        <v>9.1</v>
      </c>
      <c r="AS64">
        <v>-5.5</v>
      </c>
      <c r="AT64">
        <v>12.2</v>
      </c>
      <c r="AU64">
        <v>-12</v>
      </c>
      <c r="AV64">
        <v>29.1</v>
      </c>
      <c r="AW64">
        <v>5.4</v>
      </c>
      <c r="AX64" s="6">
        <v>15.27</v>
      </c>
      <c r="AY64" s="6">
        <v>12.02</v>
      </c>
      <c r="AZ64" s="6">
        <v>0</v>
      </c>
      <c r="BA64" s="6">
        <v>3.02</v>
      </c>
      <c r="BB64" s="6">
        <v>-0.18</v>
      </c>
      <c r="BC64" s="6">
        <v>-12.89</v>
      </c>
      <c r="BD64" s="6">
        <v>4.78</v>
      </c>
      <c r="BE64" s="6">
        <v>13.17</v>
      </c>
      <c r="BF64" s="6">
        <v>76.41</v>
      </c>
      <c r="BG64" s="10">
        <v>314.29000000000002</v>
      </c>
      <c r="BH64" s="6">
        <v>1350.65</v>
      </c>
    </row>
    <row r="65" spans="1:60" hidden="1" x14ac:dyDescent="0.2">
      <c r="A65" t="s">
        <v>530</v>
      </c>
      <c r="B65" t="s">
        <v>223</v>
      </c>
      <c r="C65" t="s">
        <v>224</v>
      </c>
      <c r="D65">
        <v>90</v>
      </c>
      <c r="E65" t="s">
        <v>126</v>
      </c>
      <c r="F65" t="s">
        <v>225</v>
      </c>
      <c r="G65" t="s">
        <v>127</v>
      </c>
      <c r="H65" t="s">
        <v>226</v>
      </c>
      <c r="I65" t="s">
        <v>227</v>
      </c>
      <c r="K65" t="s">
        <v>228</v>
      </c>
      <c r="L65" t="s">
        <v>229</v>
      </c>
      <c r="M65" t="s">
        <v>230</v>
      </c>
      <c r="N65" t="s">
        <v>231</v>
      </c>
      <c r="O65" s="19">
        <f t="shared" si="0"/>
        <v>94965</v>
      </c>
      <c r="P65">
        <v>1</v>
      </c>
      <c r="Q65" t="s">
        <v>232</v>
      </c>
      <c r="R65" s="6">
        <v>1.77</v>
      </c>
      <c r="S65">
        <v>50.3</v>
      </c>
      <c r="T65">
        <v>63</v>
      </c>
      <c r="U65" s="5">
        <v>5</v>
      </c>
      <c r="V65" s="5">
        <v>35</v>
      </c>
      <c r="W65" s="6">
        <v>6.94</v>
      </c>
      <c r="X65" s="6">
        <v>8.9600000000000009</v>
      </c>
      <c r="Y65" s="6">
        <v>14.58</v>
      </c>
      <c r="Z65" s="6">
        <v>0.99</v>
      </c>
      <c r="AA65" s="6">
        <v>0.97</v>
      </c>
      <c r="AB65" s="6">
        <v>6.45</v>
      </c>
      <c r="AC65" s="6">
        <v>9.1</v>
      </c>
      <c r="AD65" s="6">
        <v>9.25</v>
      </c>
      <c r="AE65" s="6">
        <v>0.98</v>
      </c>
      <c r="AF65" s="6">
        <v>7.18</v>
      </c>
      <c r="AG65" s="6">
        <v>6.85</v>
      </c>
      <c r="AH65" s="6">
        <v>-8.31</v>
      </c>
      <c r="AI65" s="6">
        <v>0.96</v>
      </c>
      <c r="AJ65" s="6">
        <v>6.42</v>
      </c>
      <c r="AK65" s="6">
        <v>5.36</v>
      </c>
      <c r="AL65" s="6">
        <v>0.76</v>
      </c>
      <c r="AM65">
        <v>30.9</v>
      </c>
      <c r="AN65">
        <v>28.5</v>
      </c>
      <c r="AO65">
        <v>15.7</v>
      </c>
      <c r="AP65">
        <v>3.4</v>
      </c>
      <c r="AQ65">
        <v>28.3</v>
      </c>
      <c r="AR65">
        <v>35</v>
      </c>
      <c r="AS65">
        <v>33.299999999999997</v>
      </c>
      <c r="AT65">
        <v>41.6</v>
      </c>
      <c r="AU65">
        <v>26.3</v>
      </c>
      <c r="AV65">
        <v>25</v>
      </c>
      <c r="AW65">
        <v>11.2</v>
      </c>
      <c r="AX65" s="6">
        <v>9.8000000000000007</v>
      </c>
      <c r="AY65" s="6">
        <v>14.48</v>
      </c>
      <c r="AZ65" s="6">
        <v>0</v>
      </c>
      <c r="BA65" s="6">
        <v>-0.57999999999999996</v>
      </c>
      <c r="BB65" s="6">
        <v>7.0000000000000007E-2</v>
      </c>
      <c r="BC65" s="6">
        <v>-3.08</v>
      </c>
      <c r="BD65" s="6">
        <v>4.6100000000000003</v>
      </c>
      <c r="BE65" s="6">
        <v>13.68</v>
      </c>
      <c r="BF65" s="6">
        <v>96.62</v>
      </c>
      <c r="BG65" s="6">
        <v>154.61000000000001</v>
      </c>
      <c r="BH65" s="6">
        <v>138.80000000000001</v>
      </c>
    </row>
    <row r="66" spans="1:60" x14ac:dyDescent="0.2">
      <c r="A66" t="s">
        <v>537</v>
      </c>
      <c r="B66" t="s">
        <v>3528</v>
      </c>
      <c r="C66" t="s">
        <v>3529</v>
      </c>
      <c r="D66">
        <v>63</v>
      </c>
      <c r="E66" t="s">
        <v>520</v>
      </c>
      <c r="G66" t="s">
        <v>84</v>
      </c>
      <c r="H66" t="s">
        <v>3530</v>
      </c>
      <c r="K66" t="s">
        <v>65</v>
      </c>
      <c r="L66" t="s">
        <v>86</v>
      </c>
      <c r="M66" t="s">
        <v>106</v>
      </c>
      <c r="N66" s="17" t="s">
        <v>3531</v>
      </c>
      <c r="O66" s="19">
        <f t="shared" si="0"/>
        <v>7737</v>
      </c>
      <c r="P66">
        <v>4</v>
      </c>
      <c r="Q66" t="s">
        <v>1562</v>
      </c>
      <c r="R66" s="6">
        <v>1.77</v>
      </c>
      <c r="S66">
        <v>36.6</v>
      </c>
      <c r="T66">
        <v>102.9</v>
      </c>
      <c r="U66" s="5">
        <v>14</v>
      </c>
      <c r="V66" s="5">
        <v>35</v>
      </c>
      <c r="W66" s="6">
        <v>14.49</v>
      </c>
      <c r="X66" s="6">
        <v>10.94</v>
      </c>
      <c r="Y66" s="6">
        <v>5.88</v>
      </c>
      <c r="Z66" s="6">
        <v>0.97</v>
      </c>
      <c r="AA66" s="6">
        <v>0.99</v>
      </c>
      <c r="AB66" s="6">
        <v>10.75</v>
      </c>
      <c r="AC66" s="6">
        <v>6.23</v>
      </c>
      <c r="AD66" s="6">
        <v>1.24</v>
      </c>
      <c r="AE66" s="6">
        <v>0.79</v>
      </c>
      <c r="AF66" s="6">
        <v>5.97</v>
      </c>
      <c r="AG66" s="6">
        <v>-3.29</v>
      </c>
      <c r="AI66" s="6">
        <v>0.91</v>
      </c>
      <c r="AJ66" s="6">
        <v>7.91</v>
      </c>
      <c r="AK66" s="6">
        <v>8.34</v>
      </c>
      <c r="AL66" s="6">
        <v>1.96</v>
      </c>
      <c r="AM66">
        <v>29.3</v>
      </c>
      <c r="AN66">
        <v>20.7</v>
      </c>
      <c r="AO66">
        <v>29.6</v>
      </c>
      <c r="AP66">
        <v>1.9</v>
      </c>
      <c r="AQ66">
        <v>-9.5</v>
      </c>
      <c r="AR66">
        <v>18.5</v>
      </c>
      <c r="AS66">
        <v>35.9</v>
      </c>
      <c r="AT66">
        <v>-14.4</v>
      </c>
      <c r="AU66">
        <v>-26.6</v>
      </c>
      <c r="AV66">
        <v>34.6</v>
      </c>
      <c r="AW66">
        <v>6772.2</v>
      </c>
      <c r="AX66" s="6">
        <v>9.48</v>
      </c>
      <c r="AY66" s="6">
        <v>4.24</v>
      </c>
      <c r="AZ66" s="6">
        <v>0</v>
      </c>
      <c r="BA66" s="6">
        <v>-3.65</v>
      </c>
      <c r="BB66" s="6">
        <v>-8.6</v>
      </c>
      <c r="BC66" s="6">
        <v>-12.88</v>
      </c>
      <c r="BD66" s="6">
        <v>-6.45</v>
      </c>
      <c r="BE66" s="6">
        <v>-21.41</v>
      </c>
      <c r="BF66" s="6">
        <v>23.07</v>
      </c>
      <c r="BG66" s="6">
        <v>147.35</v>
      </c>
      <c r="BH66" s="6">
        <v>549.87</v>
      </c>
    </row>
    <row r="67" spans="1:60" x14ac:dyDescent="0.2">
      <c r="A67" t="s">
        <v>545</v>
      </c>
      <c r="B67" t="s">
        <v>3137</v>
      </c>
      <c r="C67" t="s">
        <v>3138</v>
      </c>
      <c r="D67">
        <v>57</v>
      </c>
      <c r="E67" t="s">
        <v>2791</v>
      </c>
      <c r="H67" t="s">
        <v>3139</v>
      </c>
      <c r="K67" t="s">
        <v>65</v>
      </c>
      <c r="L67" t="s">
        <v>66</v>
      </c>
      <c r="M67" t="s">
        <v>77</v>
      </c>
      <c r="N67" s="17" t="s">
        <v>3140</v>
      </c>
      <c r="O67" s="19">
        <f t="shared" si="0"/>
        <v>8288</v>
      </c>
      <c r="P67">
        <v>2</v>
      </c>
      <c r="Q67" t="s">
        <v>1149</v>
      </c>
      <c r="R67" s="6">
        <v>1.31</v>
      </c>
      <c r="S67">
        <v>24.3</v>
      </c>
      <c r="T67">
        <v>28.3</v>
      </c>
      <c r="U67" s="5">
        <v>33</v>
      </c>
      <c r="V67" s="5">
        <v>35</v>
      </c>
      <c r="W67" s="6">
        <v>7.39</v>
      </c>
      <c r="X67" s="6">
        <v>6.53</v>
      </c>
      <c r="Y67" s="6">
        <v>5.62</v>
      </c>
      <c r="Z67" s="6">
        <v>0.99</v>
      </c>
      <c r="AA67" s="6">
        <v>0.94</v>
      </c>
      <c r="AB67" s="6">
        <v>7.09</v>
      </c>
      <c r="AC67" s="6">
        <v>2.91</v>
      </c>
      <c r="AD67" s="6">
        <v>20.52</v>
      </c>
      <c r="AE67" s="6">
        <v>0.89</v>
      </c>
      <c r="AF67" s="6">
        <v>4.8</v>
      </c>
      <c r="AG67" s="6">
        <v>-1.1399999999999999</v>
      </c>
      <c r="AI67" s="6">
        <v>0.89</v>
      </c>
      <c r="AJ67" s="6">
        <v>4.8600000000000003</v>
      </c>
      <c r="AK67" s="6">
        <v>4.16</v>
      </c>
      <c r="AL67" s="6">
        <v>9.7200000000000006</v>
      </c>
      <c r="AM67">
        <v>18.5</v>
      </c>
      <c r="AN67">
        <v>18.5</v>
      </c>
      <c r="AO67">
        <v>20.2</v>
      </c>
      <c r="AP67">
        <v>4.5999999999999996</v>
      </c>
      <c r="AQ67">
        <v>-4.5999999999999996</v>
      </c>
      <c r="AR67">
        <v>-4.2</v>
      </c>
      <c r="AS67">
        <v>17</v>
      </c>
      <c r="AT67">
        <v>-9.9</v>
      </c>
      <c r="AU67">
        <v>-6.4</v>
      </c>
      <c r="AV67">
        <v>0.9</v>
      </c>
      <c r="AW67">
        <v>0.1</v>
      </c>
      <c r="AX67" s="6">
        <v>7.51</v>
      </c>
      <c r="AY67" s="6">
        <v>6.16</v>
      </c>
      <c r="AZ67" s="6">
        <v>0</v>
      </c>
      <c r="BA67" s="6">
        <v>-0.65</v>
      </c>
      <c r="BB67" s="6">
        <v>1.77</v>
      </c>
      <c r="BC67" s="6">
        <v>-0.12</v>
      </c>
      <c r="BD67" s="6">
        <v>13.16</v>
      </c>
      <c r="BE67" s="6">
        <v>15.77</v>
      </c>
      <c r="BF67" s="6">
        <v>34.83</v>
      </c>
      <c r="BG67" s="6">
        <v>106.3</v>
      </c>
      <c r="BH67" s="6">
        <v>288.55</v>
      </c>
    </row>
    <row r="68" spans="1:60" hidden="1" x14ac:dyDescent="0.2">
      <c r="A68" t="s">
        <v>552</v>
      </c>
      <c r="B68" t="s">
        <v>3496</v>
      </c>
      <c r="C68" t="s">
        <v>3497</v>
      </c>
      <c r="D68">
        <v>65</v>
      </c>
      <c r="E68" t="s">
        <v>520</v>
      </c>
      <c r="G68" t="s">
        <v>84</v>
      </c>
      <c r="H68" t="s">
        <v>3498</v>
      </c>
      <c r="K68" t="s">
        <v>65</v>
      </c>
      <c r="L68" t="s">
        <v>558</v>
      </c>
      <c r="M68" t="s">
        <v>704</v>
      </c>
      <c r="N68" t="s">
        <v>3499</v>
      </c>
      <c r="O68" s="19">
        <f t="shared" si="0"/>
        <v>4906</v>
      </c>
      <c r="P68">
        <v>4</v>
      </c>
      <c r="Q68" t="s">
        <v>1619</v>
      </c>
      <c r="R68" s="6">
        <v>1.9</v>
      </c>
      <c r="S68">
        <v>37.5</v>
      </c>
      <c r="T68">
        <v>17.899999999999999</v>
      </c>
      <c r="U68" s="5">
        <v>13</v>
      </c>
      <c r="V68" s="5">
        <v>35</v>
      </c>
      <c r="W68" s="6">
        <v>7.86</v>
      </c>
      <c r="X68" s="6">
        <v>4.3499999999999996</v>
      </c>
      <c r="Y68" s="6">
        <v>5</v>
      </c>
      <c r="Z68" s="6">
        <v>0.98</v>
      </c>
      <c r="AA68" s="6">
        <v>0.65</v>
      </c>
      <c r="AB68" s="6">
        <v>4.59</v>
      </c>
      <c r="AC68" s="6">
        <v>-1.23</v>
      </c>
      <c r="AD68" s="6">
        <v>-26.19</v>
      </c>
      <c r="AE68" s="6">
        <v>0.87</v>
      </c>
      <c r="AF68" s="6">
        <v>18.47</v>
      </c>
      <c r="AG68" s="6">
        <v>9.27</v>
      </c>
      <c r="AH68" s="6">
        <v>-42.72</v>
      </c>
      <c r="AI68" s="6">
        <v>0.87</v>
      </c>
      <c r="AJ68" s="6">
        <v>12.02</v>
      </c>
      <c r="AK68" s="6">
        <v>6.34</v>
      </c>
      <c r="AL68" s="6">
        <v>-8.31</v>
      </c>
      <c r="AM68">
        <v>19.7</v>
      </c>
      <c r="AN68">
        <v>19.7</v>
      </c>
      <c r="AO68">
        <v>7.1</v>
      </c>
      <c r="AP68">
        <v>0.5</v>
      </c>
      <c r="AQ68">
        <v>45.8</v>
      </c>
      <c r="AR68">
        <v>32.200000000000003</v>
      </c>
      <c r="AS68">
        <v>-29.4</v>
      </c>
      <c r="AT68">
        <v>-11.5</v>
      </c>
      <c r="AU68">
        <v>4.5</v>
      </c>
      <c r="AV68">
        <v>19.399999999999999</v>
      </c>
      <c r="AW68">
        <v>3.3</v>
      </c>
      <c r="AX68" s="6">
        <v>5.16</v>
      </c>
      <c r="AY68" s="6">
        <v>13.96</v>
      </c>
      <c r="AZ68" s="6">
        <v>0</v>
      </c>
      <c r="BA68" s="6">
        <v>3.76</v>
      </c>
      <c r="BB68" s="6">
        <v>0.52</v>
      </c>
      <c r="BC68" s="6">
        <v>-23.09</v>
      </c>
      <c r="BD68" s="6">
        <v>-4.82</v>
      </c>
      <c r="BE68" s="6">
        <v>21.05</v>
      </c>
      <c r="BF68" s="6">
        <v>92.18</v>
      </c>
      <c r="BG68" s="6">
        <v>65.430000000000007</v>
      </c>
    </row>
    <row r="69" spans="1:60" hidden="1" x14ac:dyDescent="0.2">
      <c r="A69" t="s">
        <v>562</v>
      </c>
      <c r="B69" t="s">
        <v>2701</v>
      </c>
      <c r="C69" t="s">
        <v>2702</v>
      </c>
      <c r="D69">
        <v>75</v>
      </c>
      <c r="E69" t="s">
        <v>461</v>
      </c>
      <c r="G69" t="s">
        <v>188</v>
      </c>
      <c r="H69" t="s">
        <v>2703</v>
      </c>
      <c r="K69" t="s">
        <v>65</v>
      </c>
      <c r="L69" t="s">
        <v>1168</v>
      </c>
      <c r="M69" t="s">
        <v>1169</v>
      </c>
      <c r="N69" t="s">
        <v>2704</v>
      </c>
      <c r="O69" s="19">
        <f t="shared" si="0"/>
        <v>43717</v>
      </c>
      <c r="P69">
        <v>4</v>
      </c>
      <c r="Q69" t="s">
        <v>2705</v>
      </c>
      <c r="R69" s="6">
        <v>4.8</v>
      </c>
      <c r="S69">
        <v>96.3</v>
      </c>
      <c r="T69">
        <v>111.5</v>
      </c>
      <c r="U69" s="5">
        <v>1</v>
      </c>
      <c r="V69" s="5">
        <v>35</v>
      </c>
      <c r="W69" s="6">
        <v>6.72</v>
      </c>
      <c r="X69" s="6">
        <v>2.31</v>
      </c>
      <c r="Y69" s="6">
        <v>4.1900000000000004</v>
      </c>
      <c r="Z69" s="6">
        <v>0.98</v>
      </c>
      <c r="AA69" s="6">
        <v>0.82</v>
      </c>
      <c r="AB69" s="6">
        <v>10.44</v>
      </c>
      <c r="AC69" s="6">
        <v>6.65</v>
      </c>
      <c r="AD69" s="6">
        <v>-9.56</v>
      </c>
      <c r="AE69" s="6">
        <v>0.62</v>
      </c>
      <c r="AF69" s="6">
        <v>0.83</v>
      </c>
      <c r="AG69" s="6">
        <v>7.17</v>
      </c>
      <c r="AH69" s="6">
        <v>-18.61</v>
      </c>
      <c r="AI69" s="6">
        <v>0.31</v>
      </c>
      <c r="AJ69" s="6">
        <v>4.13</v>
      </c>
      <c r="AK69" s="6">
        <v>14.16</v>
      </c>
      <c r="AL69" s="6">
        <v>28.65</v>
      </c>
      <c r="AM69">
        <v>18.899999999999999</v>
      </c>
      <c r="AN69">
        <v>20.100000000000001</v>
      </c>
      <c r="AO69">
        <v>12.3</v>
      </c>
      <c r="AP69">
        <v>2.7</v>
      </c>
      <c r="AQ69">
        <v>-8.9</v>
      </c>
      <c r="AR69">
        <v>-25</v>
      </c>
      <c r="AS69">
        <v>23.8</v>
      </c>
      <c r="AT69">
        <v>60</v>
      </c>
      <c r="AU69">
        <v>24.1</v>
      </c>
      <c r="AV69">
        <v>48.8</v>
      </c>
      <c r="AW69">
        <v>400</v>
      </c>
      <c r="AX69" s="6">
        <v>2.31</v>
      </c>
      <c r="AY69" s="6">
        <v>4.95</v>
      </c>
      <c r="AZ69" s="6">
        <v>0</v>
      </c>
      <c r="BA69" s="6">
        <v>0.19</v>
      </c>
      <c r="BB69" s="6">
        <v>5.26</v>
      </c>
      <c r="BC69" s="6">
        <v>7.81</v>
      </c>
      <c r="BD69" s="6">
        <v>15.93</v>
      </c>
      <c r="BE69" s="6">
        <v>37.9</v>
      </c>
      <c r="BF69" s="6">
        <v>27.32</v>
      </c>
      <c r="BG69" s="6">
        <v>25.66</v>
      </c>
    </row>
    <row r="70" spans="1:60" hidden="1" x14ac:dyDescent="0.2">
      <c r="A70" t="s">
        <v>569</v>
      </c>
      <c r="B70" t="s">
        <v>1450</v>
      </c>
      <c r="C70" t="s">
        <v>1451</v>
      </c>
      <c r="D70">
        <v>79</v>
      </c>
      <c r="E70" t="s">
        <v>461</v>
      </c>
      <c r="G70" t="s">
        <v>506</v>
      </c>
      <c r="H70" t="s">
        <v>1452</v>
      </c>
      <c r="K70" t="s">
        <v>274</v>
      </c>
      <c r="L70" t="s">
        <v>1168</v>
      </c>
      <c r="M70" t="s">
        <v>1169</v>
      </c>
      <c r="N70" t="s">
        <v>1453</v>
      </c>
      <c r="O70" s="19">
        <f t="shared" ref="O70:O133" si="1">SUBSTITUTE(SUBSTITUTE(SUBSTITUTE(N70, " Mrd. €", ""), ".", ""), ",", ".")*1</f>
        <v>71729</v>
      </c>
      <c r="P70">
        <v>4</v>
      </c>
      <c r="Q70" t="s">
        <v>1454</v>
      </c>
      <c r="R70" s="6">
        <v>7.22</v>
      </c>
      <c r="S70">
        <v>126.2</v>
      </c>
      <c r="T70">
        <v>76.2</v>
      </c>
      <c r="U70" s="5">
        <v>28</v>
      </c>
      <c r="V70" s="5">
        <v>35</v>
      </c>
      <c r="W70" s="6">
        <v>10.76</v>
      </c>
      <c r="X70" s="6">
        <v>4.83</v>
      </c>
      <c r="Y70" s="6">
        <v>3.38</v>
      </c>
      <c r="Z70" s="6">
        <v>0.98</v>
      </c>
      <c r="AA70" s="6">
        <v>0.98</v>
      </c>
      <c r="AB70" s="6">
        <v>4.5199999999999996</v>
      </c>
      <c r="AC70" s="6">
        <v>1.81</v>
      </c>
      <c r="AD70" s="6">
        <v>3.3</v>
      </c>
      <c r="AE70" s="6">
        <v>0.93</v>
      </c>
      <c r="AF70" s="6">
        <v>9.39</v>
      </c>
      <c r="AG70" s="6">
        <v>9.92</v>
      </c>
      <c r="AH70" s="6">
        <v>-23.21</v>
      </c>
      <c r="AI70" s="6">
        <v>0.93</v>
      </c>
      <c r="AJ70" s="6">
        <v>1.39</v>
      </c>
      <c r="AK70" s="6">
        <v>-3.62</v>
      </c>
      <c r="AL70" s="6">
        <v>-18.23</v>
      </c>
      <c r="AM70">
        <v>18.8</v>
      </c>
      <c r="AN70">
        <v>17.399999999999999</v>
      </c>
      <c r="AO70">
        <v>7.2</v>
      </c>
      <c r="AP70">
        <v>2.5</v>
      </c>
      <c r="AQ70">
        <v>-15.5</v>
      </c>
      <c r="AR70">
        <v>-30.3</v>
      </c>
      <c r="AS70">
        <v>-26.9</v>
      </c>
      <c r="AT70">
        <v>32.9</v>
      </c>
      <c r="AU70">
        <v>-24.3</v>
      </c>
      <c r="AV70">
        <v>45.9</v>
      </c>
      <c r="AW70">
        <v>37.9</v>
      </c>
      <c r="AX70" s="6">
        <v>-0.38</v>
      </c>
      <c r="AY70" s="6">
        <v>0.06</v>
      </c>
      <c r="AZ70" s="6">
        <v>0</v>
      </c>
      <c r="BA70" s="6">
        <v>0.75</v>
      </c>
      <c r="BB70" s="6">
        <v>0.14000000000000001</v>
      </c>
      <c r="BC70" s="6">
        <v>5.75</v>
      </c>
      <c r="BD70" s="6">
        <v>5.12</v>
      </c>
      <c r="BE70" s="6">
        <v>-0.71</v>
      </c>
      <c r="BF70" s="6">
        <v>0.28000000000000003</v>
      </c>
      <c r="BG70" s="6">
        <v>-3.7</v>
      </c>
      <c r="BH70" s="6">
        <v>536.97</v>
      </c>
    </row>
    <row r="71" spans="1:60" x14ac:dyDescent="0.2">
      <c r="A71" t="s">
        <v>575</v>
      </c>
      <c r="B71" s="9" t="s">
        <v>3490</v>
      </c>
      <c r="C71" s="9" t="s">
        <v>3491</v>
      </c>
      <c r="D71">
        <v>83</v>
      </c>
      <c r="E71" t="s">
        <v>918</v>
      </c>
      <c r="G71" t="s">
        <v>74</v>
      </c>
      <c r="H71" t="s">
        <v>3492</v>
      </c>
      <c r="K71" s="9" t="s">
        <v>274</v>
      </c>
      <c r="L71" t="s">
        <v>86</v>
      </c>
      <c r="M71" t="s">
        <v>198</v>
      </c>
      <c r="N71" s="16" t="s">
        <v>3493</v>
      </c>
      <c r="O71" s="20">
        <f t="shared" si="1"/>
        <v>71742</v>
      </c>
      <c r="P71" s="9">
        <v>4</v>
      </c>
      <c r="Q71" s="9" t="s">
        <v>3494</v>
      </c>
      <c r="R71" s="10">
        <v>3.82</v>
      </c>
      <c r="S71" s="9">
        <v>175.7</v>
      </c>
      <c r="T71">
        <v>153.69999999999999</v>
      </c>
      <c r="U71" s="5">
        <v>30</v>
      </c>
      <c r="V71" s="11">
        <v>34</v>
      </c>
      <c r="W71" s="10">
        <v>7.27</v>
      </c>
      <c r="X71" s="6">
        <v>9.23</v>
      </c>
      <c r="Y71" s="6">
        <v>5.93</v>
      </c>
      <c r="Z71" s="6">
        <v>0.96</v>
      </c>
      <c r="AA71" s="6">
        <v>0.6</v>
      </c>
      <c r="AB71" s="6">
        <v>8.68</v>
      </c>
      <c r="AC71" s="6">
        <v>29.24</v>
      </c>
      <c r="AD71" s="6">
        <v>6.9</v>
      </c>
      <c r="AE71" s="6">
        <v>0.59</v>
      </c>
      <c r="AF71" s="6">
        <v>8.3699999999999992</v>
      </c>
      <c r="AG71" s="6">
        <v>38.770000000000003</v>
      </c>
      <c r="AH71" s="6">
        <v>5.89</v>
      </c>
      <c r="AI71" s="6">
        <v>-0.28999999999999998</v>
      </c>
      <c r="AJ71" s="6">
        <v>-4.2</v>
      </c>
      <c r="AK71" s="6">
        <v>4.28</v>
      </c>
      <c r="AL71" s="6">
        <v>8.89</v>
      </c>
      <c r="AM71">
        <v>33.1</v>
      </c>
      <c r="AN71">
        <v>46</v>
      </c>
      <c r="AO71">
        <v>31.4</v>
      </c>
      <c r="AP71">
        <v>11.3</v>
      </c>
      <c r="AQ71">
        <v>22.1</v>
      </c>
      <c r="AR71">
        <v>14.9</v>
      </c>
      <c r="AS71">
        <v>62.9</v>
      </c>
      <c r="AT71">
        <v>90.9</v>
      </c>
      <c r="AU71">
        <v>-29.3</v>
      </c>
      <c r="AV71">
        <v>21.8</v>
      </c>
      <c r="AW71">
        <v>3.9</v>
      </c>
      <c r="AX71" s="6">
        <v>18.260000000000002</v>
      </c>
      <c r="AY71" s="6">
        <v>21.35</v>
      </c>
      <c r="AZ71" s="6">
        <v>0</v>
      </c>
      <c r="BA71" s="6">
        <v>-2.4300000000000002</v>
      </c>
      <c r="BB71" s="6">
        <v>5.31</v>
      </c>
      <c r="BC71" s="6">
        <v>8.6300000000000008</v>
      </c>
      <c r="BD71" s="6">
        <v>23.26</v>
      </c>
      <c r="BE71" s="6">
        <v>36.26</v>
      </c>
      <c r="BF71" s="6">
        <v>163.19999999999999</v>
      </c>
      <c r="BG71" s="10">
        <v>435.1</v>
      </c>
      <c r="BH71" s="6">
        <v>321.89</v>
      </c>
    </row>
    <row r="72" spans="1:60" x14ac:dyDescent="0.2">
      <c r="A72" t="s">
        <v>582</v>
      </c>
      <c r="B72" t="s">
        <v>3533</v>
      </c>
      <c r="C72" t="s">
        <v>3534</v>
      </c>
      <c r="D72">
        <v>97</v>
      </c>
      <c r="E72" t="s">
        <v>83</v>
      </c>
      <c r="G72" t="s">
        <v>406</v>
      </c>
      <c r="H72" t="s">
        <v>3535</v>
      </c>
      <c r="K72" t="s">
        <v>274</v>
      </c>
      <c r="L72" t="s">
        <v>86</v>
      </c>
      <c r="M72" t="s">
        <v>166</v>
      </c>
      <c r="N72" s="17" t="s">
        <v>3536</v>
      </c>
      <c r="O72" s="19">
        <f t="shared" si="1"/>
        <v>6672</v>
      </c>
      <c r="P72">
        <v>4</v>
      </c>
      <c r="Q72" t="s">
        <v>69</v>
      </c>
      <c r="R72" s="6">
        <v>1.53</v>
      </c>
      <c r="S72">
        <v>29.1</v>
      </c>
      <c r="T72">
        <v>37.299999999999997</v>
      </c>
      <c r="U72" s="5">
        <v>34</v>
      </c>
      <c r="V72" s="5">
        <v>34</v>
      </c>
      <c r="W72" s="6">
        <v>12.4</v>
      </c>
      <c r="X72" s="6">
        <v>12.32</v>
      </c>
      <c r="Y72" s="6">
        <v>11.63</v>
      </c>
      <c r="Z72" s="6">
        <v>0.96</v>
      </c>
      <c r="AA72" s="6">
        <v>0.9</v>
      </c>
      <c r="AB72" s="6">
        <v>15.03</v>
      </c>
      <c r="AC72" s="6">
        <v>14.46</v>
      </c>
      <c r="AD72" s="6">
        <v>-3.58</v>
      </c>
      <c r="AE72" s="6">
        <v>0.78</v>
      </c>
      <c r="AF72" s="6">
        <v>18.77</v>
      </c>
      <c r="AG72" s="6">
        <v>23.91</v>
      </c>
      <c r="AH72" s="6">
        <v>36.700000000000003</v>
      </c>
      <c r="AI72" s="6">
        <v>0.85</v>
      </c>
      <c r="AJ72" s="6">
        <v>11.62</v>
      </c>
      <c r="AK72" s="6">
        <v>5.36</v>
      </c>
      <c r="AL72" s="6">
        <v>2.36</v>
      </c>
      <c r="AM72">
        <v>19.100000000000001</v>
      </c>
      <c r="AN72">
        <v>19.100000000000001</v>
      </c>
      <c r="AO72">
        <v>13.1</v>
      </c>
      <c r="AP72">
        <v>2.1</v>
      </c>
      <c r="AQ72">
        <v>-3.1</v>
      </c>
      <c r="AR72">
        <v>-3</v>
      </c>
      <c r="AS72">
        <v>-13.9</v>
      </c>
      <c r="AT72">
        <v>25.8</v>
      </c>
      <c r="AU72">
        <v>12.5</v>
      </c>
      <c r="AV72">
        <v>14.5</v>
      </c>
      <c r="AW72">
        <v>2.6</v>
      </c>
      <c r="AX72" s="6">
        <v>16.39</v>
      </c>
      <c r="AY72" s="6">
        <v>14.91</v>
      </c>
      <c r="AZ72" s="6">
        <v>0</v>
      </c>
      <c r="BA72" s="6">
        <v>-2.15</v>
      </c>
      <c r="BB72" s="6">
        <v>-2.99</v>
      </c>
      <c r="BC72" s="6">
        <v>-5</v>
      </c>
      <c r="BD72" s="6">
        <v>5.3</v>
      </c>
      <c r="BE72" s="6">
        <v>9.9</v>
      </c>
      <c r="BF72" s="6">
        <v>100.37</v>
      </c>
      <c r="BG72" s="6">
        <v>356.09</v>
      </c>
      <c r="BH72" s="6">
        <v>169.69</v>
      </c>
    </row>
    <row r="73" spans="1:60" hidden="1" x14ac:dyDescent="0.2">
      <c r="A73" t="s">
        <v>588</v>
      </c>
      <c r="B73" t="s">
        <v>2335</v>
      </c>
      <c r="C73" t="s">
        <v>2336</v>
      </c>
      <c r="D73">
        <v>98</v>
      </c>
      <c r="E73" t="s">
        <v>73</v>
      </c>
      <c r="G73" t="s">
        <v>94</v>
      </c>
      <c r="H73" t="s">
        <v>2337</v>
      </c>
      <c r="K73" t="s">
        <v>274</v>
      </c>
      <c r="L73" t="s">
        <v>97</v>
      </c>
      <c r="M73" t="s">
        <v>542</v>
      </c>
      <c r="N73" t="s">
        <v>2338</v>
      </c>
      <c r="O73" s="19">
        <f t="shared" si="1"/>
        <v>33352</v>
      </c>
      <c r="P73">
        <v>4</v>
      </c>
      <c r="Q73" t="s">
        <v>968</v>
      </c>
      <c r="R73" s="6">
        <v>1.17</v>
      </c>
      <c r="S73">
        <v>23.4</v>
      </c>
      <c r="T73">
        <v>16.8</v>
      </c>
      <c r="U73" s="5">
        <v>12</v>
      </c>
      <c r="V73" s="5">
        <v>34</v>
      </c>
      <c r="W73" s="6">
        <v>6.69</v>
      </c>
      <c r="X73" s="6">
        <v>8.93</v>
      </c>
      <c r="Y73" s="6">
        <v>14.37</v>
      </c>
      <c r="Z73" s="6">
        <v>0.9</v>
      </c>
      <c r="AA73" s="6">
        <v>0.91</v>
      </c>
      <c r="AB73" s="6">
        <v>10.210000000000001</v>
      </c>
      <c r="AC73" s="6">
        <v>16.61</v>
      </c>
      <c r="AD73" s="6">
        <v>10</v>
      </c>
      <c r="AE73" s="6">
        <v>0.83</v>
      </c>
      <c r="AF73" s="6">
        <v>12.98</v>
      </c>
      <c r="AG73" s="6">
        <v>13.2</v>
      </c>
      <c r="AH73" s="6">
        <v>-2.79</v>
      </c>
      <c r="AI73" s="6">
        <v>0.97</v>
      </c>
      <c r="AJ73" s="6">
        <v>3.79</v>
      </c>
      <c r="AK73" s="6">
        <v>5.42</v>
      </c>
      <c r="AL73" s="6">
        <v>3.56</v>
      </c>
      <c r="AM73">
        <v>23.6</v>
      </c>
      <c r="AN73">
        <v>20</v>
      </c>
      <c r="AO73">
        <v>9.5</v>
      </c>
      <c r="AP73">
        <v>0.8</v>
      </c>
      <c r="AQ73">
        <v>33.5</v>
      </c>
      <c r="AR73">
        <v>5.8</v>
      </c>
      <c r="AS73">
        <v>20.2</v>
      </c>
      <c r="AT73">
        <v>55</v>
      </c>
      <c r="AU73">
        <v>58.3</v>
      </c>
      <c r="AV73">
        <v>47.4</v>
      </c>
      <c r="AW73">
        <v>6.3</v>
      </c>
      <c r="AX73" s="6">
        <v>15.7</v>
      </c>
      <c r="AY73" s="6">
        <v>17.940000000000001</v>
      </c>
      <c r="AZ73" s="6">
        <v>0</v>
      </c>
      <c r="BA73" s="6">
        <v>1.05</v>
      </c>
      <c r="BB73" s="6">
        <v>2.39</v>
      </c>
      <c r="BC73" s="6">
        <v>9.07</v>
      </c>
      <c r="BD73" s="6">
        <v>33.94</v>
      </c>
      <c r="BE73" s="6">
        <v>33.6</v>
      </c>
      <c r="BF73" s="6">
        <v>128.22999999999999</v>
      </c>
      <c r="BG73" s="6">
        <v>329.81</v>
      </c>
      <c r="BH73" s="6">
        <v>114.12</v>
      </c>
    </row>
    <row r="74" spans="1:60" x14ac:dyDescent="0.2">
      <c r="A74" t="s">
        <v>594</v>
      </c>
      <c r="B74" t="s">
        <v>1312</v>
      </c>
      <c r="C74" t="s">
        <v>1313</v>
      </c>
      <c r="D74">
        <v>92</v>
      </c>
      <c r="E74" t="s">
        <v>413</v>
      </c>
      <c r="G74" t="s">
        <v>74</v>
      </c>
      <c r="H74" t="s">
        <v>1314</v>
      </c>
      <c r="K74" t="s">
        <v>65</v>
      </c>
      <c r="L74" t="s">
        <v>558</v>
      </c>
      <c r="M74" t="s">
        <v>559</v>
      </c>
      <c r="N74" s="17" t="s">
        <v>1315</v>
      </c>
      <c r="O74" s="19">
        <f t="shared" si="1"/>
        <v>6678</v>
      </c>
      <c r="P74">
        <v>4</v>
      </c>
      <c r="Q74" t="s">
        <v>1316</v>
      </c>
      <c r="R74" s="6">
        <v>4.6900000000000004</v>
      </c>
      <c r="S74">
        <v>49.8</v>
      </c>
      <c r="T74">
        <v>47.8</v>
      </c>
      <c r="U74" s="5">
        <v>12</v>
      </c>
      <c r="V74" s="5">
        <v>34</v>
      </c>
      <c r="W74" s="6">
        <v>16.03</v>
      </c>
      <c r="X74" s="6">
        <v>16.309999999999999</v>
      </c>
      <c r="Y74" s="6">
        <v>1348.89</v>
      </c>
      <c r="Z74" s="6">
        <v>0.89</v>
      </c>
      <c r="AA74" s="6">
        <v>0.72</v>
      </c>
      <c r="AB74" s="6">
        <v>19.16</v>
      </c>
      <c r="AC74" s="6">
        <v>44.44</v>
      </c>
      <c r="AD74" s="6">
        <v>-19.559999999999999</v>
      </c>
      <c r="AE74" s="6">
        <v>0.78</v>
      </c>
      <c r="AF74" s="6">
        <v>16.420000000000002</v>
      </c>
      <c r="AG74" s="6">
        <v>29.27</v>
      </c>
      <c r="AH74" s="6">
        <v>-18.2</v>
      </c>
      <c r="AI74" s="6">
        <v>-0.34</v>
      </c>
      <c r="AJ74" s="6">
        <v>0.2</v>
      </c>
      <c r="AK74" s="6">
        <v>0.95</v>
      </c>
      <c r="AL74" s="6">
        <v>-3.67</v>
      </c>
      <c r="AM74">
        <v>10.199999999999999</v>
      </c>
      <c r="AN74">
        <v>10.6</v>
      </c>
      <c r="AO74">
        <v>8.6</v>
      </c>
      <c r="AP74">
        <v>1.1000000000000001</v>
      </c>
      <c r="AQ74">
        <v>-7.4</v>
      </c>
      <c r="AR74">
        <v>-3.2</v>
      </c>
      <c r="AS74">
        <v>47.3</v>
      </c>
      <c r="AT74">
        <v>100.1</v>
      </c>
      <c r="AU74">
        <v>-47.8</v>
      </c>
      <c r="AV74">
        <v>6.1</v>
      </c>
      <c r="AW74">
        <v>1.5</v>
      </c>
      <c r="AX74" s="6">
        <v>14.82</v>
      </c>
      <c r="AY74" s="6">
        <v>51.17</v>
      </c>
      <c r="AZ74" s="6">
        <v>0</v>
      </c>
      <c r="BA74" s="6">
        <v>0.15</v>
      </c>
      <c r="BB74" s="6">
        <v>3.72</v>
      </c>
      <c r="BC74" s="6">
        <v>8.6999999999999993</v>
      </c>
      <c r="BD74" s="6">
        <v>23.4</v>
      </c>
      <c r="BE74" s="6">
        <v>43.52</v>
      </c>
      <c r="BF74" s="6">
        <v>689.53</v>
      </c>
      <c r="BG74" s="6">
        <v>298.14</v>
      </c>
      <c r="BH74" s="6">
        <v>61.91</v>
      </c>
    </row>
    <row r="75" spans="1:60" x14ac:dyDescent="0.2">
      <c r="A75" t="s">
        <v>601</v>
      </c>
      <c r="B75" t="s">
        <v>994</v>
      </c>
      <c r="C75" t="s">
        <v>995</v>
      </c>
      <c r="D75">
        <v>34</v>
      </c>
      <c r="E75" t="s">
        <v>989</v>
      </c>
      <c r="G75" t="s">
        <v>84</v>
      </c>
      <c r="H75" t="s">
        <v>996</v>
      </c>
      <c r="K75" t="s">
        <v>65</v>
      </c>
      <c r="L75" t="s">
        <v>66</v>
      </c>
      <c r="M75" t="s">
        <v>77</v>
      </c>
      <c r="N75" s="17" t="s">
        <v>997</v>
      </c>
      <c r="O75" s="19">
        <f t="shared" si="1"/>
        <v>123641</v>
      </c>
      <c r="P75">
        <v>4</v>
      </c>
      <c r="Q75" t="s">
        <v>998</v>
      </c>
      <c r="R75" s="6">
        <v>1.36</v>
      </c>
      <c r="S75">
        <v>34</v>
      </c>
      <c r="T75">
        <v>100</v>
      </c>
      <c r="U75" s="5">
        <v>2</v>
      </c>
      <c r="V75" s="5">
        <v>34</v>
      </c>
      <c r="W75" s="6">
        <v>16.670000000000002</v>
      </c>
      <c r="X75" s="6">
        <v>9.49</v>
      </c>
      <c r="Y75" s="6">
        <v>3</v>
      </c>
      <c r="Z75" s="6">
        <v>0.9</v>
      </c>
      <c r="AA75" s="6">
        <v>0.93</v>
      </c>
      <c r="AB75" s="6">
        <v>12.97</v>
      </c>
      <c r="AC75" s="6">
        <v>2.29</v>
      </c>
      <c r="AD75" s="6">
        <v>5.26</v>
      </c>
      <c r="AE75" s="6">
        <v>0.13</v>
      </c>
      <c r="AF75" s="6">
        <v>-15.93</v>
      </c>
      <c r="AG75" s="6">
        <v>-19.89</v>
      </c>
      <c r="AH75" s="6">
        <v>336.13</v>
      </c>
      <c r="AI75" s="6">
        <v>0.86</v>
      </c>
      <c r="AJ75" s="6">
        <v>16.8</v>
      </c>
      <c r="AK75" s="6">
        <v>20.02</v>
      </c>
      <c r="AL75" s="6">
        <v>4.4400000000000004</v>
      </c>
      <c r="AM75">
        <v>30.7</v>
      </c>
      <c r="AN75">
        <v>24.9</v>
      </c>
      <c r="AP75">
        <v>5.2</v>
      </c>
      <c r="AQ75">
        <v>10.5</v>
      </c>
      <c r="AR75">
        <v>27.2</v>
      </c>
      <c r="AT75">
        <v>-8.6</v>
      </c>
      <c r="AU75">
        <v>-16.5</v>
      </c>
      <c r="AV75">
        <v>11.5</v>
      </c>
      <c r="AW75">
        <v>9999</v>
      </c>
      <c r="AX75" s="6">
        <v>11.19</v>
      </c>
      <c r="AY75" s="6">
        <v>11.98</v>
      </c>
      <c r="AZ75" s="6">
        <v>0</v>
      </c>
      <c r="BA75" s="6">
        <v>1.4</v>
      </c>
      <c r="BB75" s="6">
        <v>-2.72</v>
      </c>
      <c r="BC75" s="6">
        <v>10.25</v>
      </c>
      <c r="BD75" s="6">
        <v>16.02</v>
      </c>
      <c r="BE75" s="6">
        <v>34.78</v>
      </c>
      <c r="BF75" s="6">
        <v>76.11</v>
      </c>
      <c r="BG75" s="6">
        <v>188.85</v>
      </c>
      <c r="BH75" s="6">
        <v>619.07000000000005</v>
      </c>
    </row>
    <row r="76" spans="1:60" x14ac:dyDescent="0.2">
      <c r="A76" t="s">
        <v>607</v>
      </c>
      <c r="B76" t="s">
        <v>2103</v>
      </c>
      <c r="C76" t="s">
        <v>2104</v>
      </c>
      <c r="D76">
        <v>81</v>
      </c>
      <c r="E76" t="s">
        <v>344</v>
      </c>
      <c r="G76" t="s">
        <v>84</v>
      </c>
      <c r="H76" t="s">
        <v>2105</v>
      </c>
      <c r="K76" t="s">
        <v>65</v>
      </c>
      <c r="L76" t="s">
        <v>66</v>
      </c>
      <c r="M76" t="s">
        <v>1400</v>
      </c>
      <c r="N76" s="17" t="s">
        <v>2106</v>
      </c>
      <c r="O76" s="19">
        <f t="shared" si="1"/>
        <v>11082</v>
      </c>
      <c r="P76">
        <v>4</v>
      </c>
      <c r="Q76" t="s">
        <v>2107</v>
      </c>
      <c r="R76" s="6">
        <v>1.3</v>
      </c>
      <c r="S76">
        <v>40</v>
      </c>
      <c r="T76">
        <v>33.6</v>
      </c>
      <c r="U76" s="5">
        <v>34</v>
      </c>
      <c r="V76" s="5">
        <v>34</v>
      </c>
      <c r="W76" s="6">
        <v>10.06</v>
      </c>
      <c r="X76" s="6">
        <v>7.16</v>
      </c>
      <c r="Y76" s="6">
        <v>4.46</v>
      </c>
      <c r="Z76" s="6">
        <v>0.98</v>
      </c>
      <c r="AA76" s="6">
        <v>0.99</v>
      </c>
      <c r="AB76" s="6">
        <v>8.75</v>
      </c>
      <c r="AC76" s="6">
        <v>7.58</v>
      </c>
      <c r="AD76" s="6">
        <v>6.77</v>
      </c>
      <c r="AE76" s="6">
        <v>0.97</v>
      </c>
      <c r="AF76" s="6">
        <v>5.89</v>
      </c>
      <c r="AG76" s="6">
        <v>4.8899999999999997</v>
      </c>
      <c r="AH76" s="6">
        <v>40.64</v>
      </c>
      <c r="AI76" s="6">
        <v>0.99</v>
      </c>
      <c r="AJ76" s="6">
        <v>6.59</v>
      </c>
      <c r="AK76" s="6">
        <v>7.48</v>
      </c>
      <c r="AL76" s="6">
        <v>6.76</v>
      </c>
      <c r="AM76">
        <v>31.8</v>
      </c>
      <c r="AN76">
        <v>30.8</v>
      </c>
      <c r="AO76">
        <v>23.6</v>
      </c>
      <c r="AP76">
        <v>5.5</v>
      </c>
      <c r="AQ76">
        <v>-2.2000000000000002</v>
      </c>
      <c r="AR76">
        <v>-1.7</v>
      </c>
      <c r="AS76">
        <v>6.5</v>
      </c>
      <c r="AT76">
        <v>-3.4</v>
      </c>
      <c r="AU76">
        <v>-4.5999999999999996</v>
      </c>
      <c r="AV76">
        <v>6.8</v>
      </c>
      <c r="AW76">
        <v>1</v>
      </c>
      <c r="AX76" s="6">
        <v>10.96</v>
      </c>
      <c r="AY76" s="6">
        <v>4.6500000000000004</v>
      </c>
      <c r="AZ76" s="6">
        <v>0</v>
      </c>
      <c r="BA76" s="6">
        <v>-2.33</v>
      </c>
      <c r="BB76" s="6">
        <v>1.34</v>
      </c>
      <c r="BC76" s="6">
        <v>-4.2300000000000004</v>
      </c>
      <c r="BD76" s="6">
        <v>2.41</v>
      </c>
      <c r="BE76" s="6">
        <v>7.82</v>
      </c>
      <c r="BF76" s="6">
        <v>25.5</v>
      </c>
      <c r="BG76" s="6">
        <v>182.86</v>
      </c>
      <c r="BH76" s="6">
        <v>11.5</v>
      </c>
    </row>
    <row r="77" spans="1:60" hidden="1" x14ac:dyDescent="0.2">
      <c r="A77" t="s">
        <v>614</v>
      </c>
      <c r="B77" t="s">
        <v>1819</v>
      </c>
      <c r="C77" t="s">
        <v>1820</v>
      </c>
      <c r="D77">
        <v>70</v>
      </c>
      <c r="E77" t="s">
        <v>1821</v>
      </c>
      <c r="G77" t="s">
        <v>281</v>
      </c>
      <c r="H77" t="s">
        <v>1822</v>
      </c>
      <c r="K77" t="s">
        <v>274</v>
      </c>
      <c r="L77" t="s">
        <v>66</v>
      </c>
      <c r="M77" t="s">
        <v>190</v>
      </c>
      <c r="N77" t="s">
        <v>1823</v>
      </c>
      <c r="O77" s="19">
        <f t="shared" si="1"/>
        <v>25839</v>
      </c>
      <c r="P77">
        <v>4</v>
      </c>
      <c r="Q77" t="s">
        <v>1031</v>
      </c>
      <c r="R77" s="6">
        <v>5.26</v>
      </c>
      <c r="S77">
        <v>51.9</v>
      </c>
      <c r="T77">
        <v>31</v>
      </c>
      <c r="U77" s="5">
        <v>9</v>
      </c>
      <c r="V77" s="5">
        <v>34</v>
      </c>
      <c r="W77" s="6">
        <v>6.22</v>
      </c>
      <c r="X77" s="6">
        <v>6.42</v>
      </c>
      <c r="Y77" s="6">
        <v>7.21</v>
      </c>
      <c r="Z77" s="6">
        <v>0.96</v>
      </c>
      <c r="AA77" s="6">
        <v>0.9</v>
      </c>
      <c r="AB77" s="6">
        <v>5.38</v>
      </c>
      <c r="AC77" s="6">
        <v>8.35</v>
      </c>
      <c r="AD77" s="6">
        <v>8.58</v>
      </c>
      <c r="AE77" s="6">
        <v>0.71</v>
      </c>
      <c r="AF77" s="6">
        <v>2.65</v>
      </c>
      <c r="AG77" s="6">
        <v>1.7</v>
      </c>
      <c r="AI77" s="6">
        <v>0.76</v>
      </c>
      <c r="AJ77" s="6">
        <v>1.94</v>
      </c>
      <c r="AK77" s="6">
        <v>-3.83</v>
      </c>
      <c r="AL77" s="6">
        <v>10.62</v>
      </c>
      <c r="AM77">
        <v>12.5</v>
      </c>
      <c r="AN77">
        <v>9.9</v>
      </c>
      <c r="AO77">
        <v>5.9</v>
      </c>
      <c r="AP77">
        <v>1</v>
      </c>
      <c r="AQ77">
        <v>-10.199999999999999</v>
      </c>
      <c r="AR77">
        <v>4.4000000000000004</v>
      </c>
      <c r="AS77">
        <v>15.7</v>
      </c>
      <c r="AT77">
        <v>33</v>
      </c>
      <c r="AU77">
        <v>-7.2</v>
      </c>
      <c r="AV77">
        <v>1.5</v>
      </c>
      <c r="AW77">
        <v>2.4</v>
      </c>
      <c r="AX77" s="6">
        <v>3.47</v>
      </c>
      <c r="AY77" s="6">
        <v>5.96</v>
      </c>
      <c r="AZ77" s="6">
        <v>0</v>
      </c>
      <c r="BA77" s="6">
        <v>-4.1900000000000004</v>
      </c>
      <c r="BB77" s="6">
        <v>-2.0099999999999998</v>
      </c>
      <c r="BC77" s="6">
        <v>-2.5</v>
      </c>
      <c r="BD77" s="6">
        <v>-6.45</v>
      </c>
      <c r="BE77" s="6">
        <v>5.31</v>
      </c>
      <c r="BF77" s="6">
        <v>33.590000000000003</v>
      </c>
      <c r="BG77" s="6">
        <v>40.630000000000003</v>
      </c>
      <c r="BH77" s="6">
        <v>167.24</v>
      </c>
    </row>
    <row r="78" spans="1:60" hidden="1" x14ac:dyDescent="0.2">
      <c r="A78" t="s">
        <v>621</v>
      </c>
      <c r="B78" t="s">
        <v>2174</v>
      </c>
      <c r="C78" t="s">
        <v>2175</v>
      </c>
      <c r="D78">
        <v>73</v>
      </c>
      <c r="E78" t="s">
        <v>126</v>
      </c>
      <c r="G78" t="s">
        <v>406</v>
      </c>
      <c r="H78" t="s">
        <v>2176</v>
      </c>
      <c r="K78" t="s">
        <v>147</v>
      </c>
      <c r="L78" t="s">
        <v>97</v>
      </c>
      <c r="M78" t="s">
        <v>98</v>
      </c>
      <c r="N78" t="s">
        <v>2177</v>
      </c>
      <c r="O78" s="19">
        <f t="shared" si="1"/>
        <v>13773</v>
      </c>
      <c r="P78">
        <v>2</v>
      </c>
      <c r="Q78" t="s">
        <v>1304</v>
      </c>
      <c r="R78" s="6">
        <v>1.49</v>
      </c>
      <c r="S78">
        <v>26.7</v>
      </c>
      <c r="T78">
        <v>26.4</v>
      </c>
      <c r="U78" s="5">
        <v>34</v>
      </c>
      <c r="V78" s="5">
        <v>34</v>
      </c>
      <c r="W78" s="6">
        <v>11.32</v>
      </c>
      <c r="X78" s="6">
        <v>10.92</v>
      </c>
      <c r="Y78" s="6">
        <v>16.670000000000002</v>
      </c>
      <c r="Z78" s="6">
        <v>0.97</v>
      </c>
      <c r="AA78" s="6">
        <v>0.99</v>
      </c>
      <c r="AB78" s="6">
        <v>4.72</v>
      </c>
      <c r="AC78" s="6">
        <v>2.02</v>
      </c>
      <c r="AD78" s="6">
        <v>6.06</v>
      </c>
      <c r="AE78" s="6">
        <v>0.91</v>
      </c>
      <c r="AF78" s="6">
        <v>8.69</v>
      </c>
      <c r="AG78" s="6">
        <v>7.11</v>
      </c>
      <c r="AH78" s="6">
        <v>3.1</v>
      </c>
      <c r="AI78" s="6">
        <v>0.96</v>
      </c>
      <c r="AJ78" s="6">
        <v>3.58</v>
      </c>
      <c r="AK78" s="6">
        <v>2.34</v>
      </c>
      <c r="AL78" s="6">
        <v>-0.32</v>
      </c>
      <c r="AM78">
        <v>18.899999999999999</v>
      </c>
      <c r="AN78">
        <v>18</v>
      </c>
      <c r="AO78">
        <v>13.3</v>
      </c>
      <c r="AP78">
        <v>1.7</v>
      </c>
      <c r="AQ78">
        <v>-26.1</v>
      </c>
      <c r="AR78">
        <v>-28.4</v>
      </c>
      <c r="AS78">
        <v>-40.799999999999997</v>
      </c>
      <c r="AT78">
        <v>-23</v>
      </c>
      <c r="AU78">
        <v>-45.4</v>
      </c>
      <c r="AV78">
        <v>21.5</v>
      </c>
      <c r="AW78">
        <v>4.3</v>
      </c>
      <c r="AX78" s="6">
        <v>3.36</v>
      </c>
      <c r="AY78" s="6">
        <v>-5.52</v>
      </c>
      <c r="AZ78" s="6">
        <v>0</v>
      </c>
      <c r="BA78" s="6">
        <v>-2.27</v>
      </c>
      <c r="BB78" s="6">
        <v>-8.01</v>
      </c>
      <c r="BC78" s="6">
        <v>-3.24</v>
      </c>
      <c r="BD78" s="6">
        <v>4.9400000000000004</v>
      </c>
      <c r="BE78" s="6">
        <v>-16.12</v>
      </c>
      <c r="BF78" s="6">
        <v>-24.71</v>
      </c>
      <c r="BG78" s="6">
        <v>39.1</v>
      </c>
      <c r="BH78" s="6">
        <v>86.93</v>
      </c>
    </row>
    <row r="79" spans="1:60" hidden="1" x14ac:dyDescent="0.2">
      <c r="A79" t="s">
        <v>628</v>
      </c>
      <c r="B79" t="s">
        <v>2659</v>
      </c>
      <c r="C79" t="s">
        <v>2660</v>
      </c>
      <c r="D79">
        <v>48</v>
      </c>
      <c r="E79" t="s">
        <v>617</v>
      </c>
      <c r="G79" t="s">
        <v>281</v>
      </c>
      <c r="H79" t="s">
        <v>2661</v>
      </c>
      <c r="K79" t="s">
        <v>65</v>
      </c>
      <c r="L79" t="s">
        <v>66</v>
      </c>
      <c r="M79" t="s">
        <v>77</v>
      </c>
      <c r="N79" t="s">
        <v>2662</v>
      </c>
      <c r="O79" s="19">
        <f t="shared" si="1"/>
        <v>15929</v>
      </c>
      <c r="P79">
        <v>4</v>
      </c>
      <c r="Q79" t="s">
        <v>2123</v>
      </c>
      <c r="R79" s="6">
        <v>3.56</v>
      </c>
      <c r="S79">
        <v>48.4</v>
      </c>
      <c r="T79">
        <v>50.5</v>
      </c>
      <c r="U79" s="5">
        <v>2</v>
      </c>
      <c r="V79" s="5">
        <v>34</v>
      </c>
      <c r="W79" s="6">
        <v>9.4600000000000009</v>
      </c>
      <c r="X79" s="6">
        <v>3.42</v>
      </c>
      <c r="Y79" s="6">
        <v>2.67</v>
      </c>
      <c r="Z79" s="6">
        <v>0.93</v>
      </c>
      <c r="AA79" s="6">
        <v>0.89</v>
      </c>
      <c r="AB79" s="6">
        <v>6.67</v>
      </c>
      <c r="AC79" s="6">
        <v>-1.56</v>
      </c>
      <c r="AD79" s="6">
        <v>6.41</v>
      </c>
      <c r="AE79" s="6">
        <v>0.82</v>
      </c>
      <c r="AF79" s="6">
        <v>5.6</v>
      </c>
      <c r="AG79" s="6">
        <v>-13.4</v>
      </c>
      <c r="AI79" s="6">
        <v>0.97</v>
      </c>
      <c r="AJ79" s="6">
        <v>4.37</v>
      </c>
      <c r="AK79" s="6">
        <v>1.38</v>
      </c>
      <c r="AL79" s="6">
        <v>3.99</v>
      </c>
      <c r="AM79">
        <v>18.600000000000001</v>
      </c>
      <c r="AN79">
        <v>13.6</v>
      </c>
      <c r="AO79">
        <v>12.9</v>
      </c>
      <c r="AP79">
        <v>2.7</v>
      </c>
      <c r="AQ79">
        <v>-13.3</v>
      </c>
      <c r="AR79">
        <v>11.6</v>
      </c>
      <c r="AS79">
        <v>14.8</v>
      </c>
      <c r="AT79">
        <v>-18.399999999999999</v>
      </c>
      <c r="AU79">
        <v>-30.1</v>
      </c>
      <c r="AV79">
        <v>10.3</v>
      </c>
      <c r="AW79">
        <v>29.5</v>
      </c>
      <c r="AX79" s="6">
        <v>3.31</v>
      </c>
      <c r="AY79" s="6">
        <v>-0.28999999999999998</v>
      </c>
      <c r="AZ79" s="6">
        <v>0</v>
      </c>
      <c r="BA79" s="6">
        <v>1.1499999999999999</v>
      </c>
      <c r="BB79" s="6">
        <v>0.92</v>
      </c>
      <c r="BC79" s="6">
        <v>1.95</v>
      </c>
      <c r="BD79" s="6">
        <v>4.97</v>
      </c>
      <c r="BE79" s="6">
        <v>12.09</v>
      </c>
      <c r="BF79" s="6">
        <v>-1.46</v>
      </c>
      <c r="BG79" s="6">
        <v>38.53</v>
      </c>
      <c r="BH79" s="6">
        <v>13006.8</v>
      </c>
    </row>
    <row r="80" spans="1:60" hidden="1" x14ac:dyDescent="0.2">
      <c r="A80" t="s">
        <v>635</v>
      </c>
      <c r="B80" t="s">
        <v>880</v>
      </c>
      <c r="C80" t="s">
        <v>881</v>
      </c>
      <c r="D80">
        <v>69</v>
      </c>
      <c r="E80" t="s">
        <v>364</v>
      </c>
      <c r="G80" t="s">
        <v>74</v>
      </c>
      <c r="H80" t="s">
        <v>882</v>
      </c>
      <c r="K80" t="s">
        <v>274</v>
      </c>
      <c r="L80" t="s">
        <v>558</v>
      </c>
      <c r="M80" t="s">
        <v>559</v>
      </c>
      <c r="N80" t="s">
        <v>883</v>
      </c>
      <c r="O80" s="19">
        <f t="shared" si="1"/>
        <v>5125</v>
      </c>
      <c r="P80">
        <v>4</v>
      </c>
      <c r="Q80" t="s">
        <v>884</v>
      </c>
      <c r="R80" s="6">
        <v>5.1100000000000003</v>
      </c>
      <c r="S80">
        <v>64.400000000000006</v>
      </c>
      <c r="T80">
        <v>31.5</v>
      </c>
      <c r="U80" s="5">
        <v>13</v>
      </c>
      <c r="V80" s="5">
        <v>34</v>
      </c>
      <c r="W80" s="6">
        <v>15.17</v>
      </c>
      <c r="X80" s="6">
        <v>12.89</v>
      </c>
      <c r="Y80" s="6">
        <v>1.45</v>
      </c>
      <c r="Z80" s="6">
        <v>0.94</v>
      </c>
      <c r="AA80" s="6">
        <v>0.84</v>
      </c>
      <c r="AB80" s="6">
        <v>3.57</v>
      </c>
      <c r="AC80" s="6">
        <v>-4.34</v>
      </c>
      <c r="AD80" s="6">
        <v>14.55</v>
      </c>
      <c r="AE80" s="6">
        <v>0.74</v>
      </c>
      <c r="AF80" s="6">
        <v>17.68</v>
      </c>
      <c r="AG80" s="6">
        <v>15.61</v>
      </c>
      <c r="AH80" s="6">
        <v>35.96</v>
      </c>
      <c r="AI80" s="6">
        <v>0.98</v>
      </c>
      <c r="AJ80" s="6">
        <v>3.06</v>
      </c>
      <c r="AK80" s="6">
        <v>2.99</v>
      </c>
      <c r="AL80" s="6">
        <v>0.23</v>
      </c>
      <c r="AM80">
        <v>27</v>
      </c>
      <c r="AN80">
        <v>12.6</v>
      </c>
      <c r="AO80">
        <v>4.2</v>
      </c>
      <c r="AP80">
        <v>0.5</v>
      </c>
      <c r="AQ80">
        <v>-0.7</v>
      </c>
      <c r="AR80">
        <v>90.3</v>
      </c>
      <c r="AS80">
        <v>-56.2</v>
      </c>
      <c r="AT80">
        <v>-29.2</v>
      </c>
      <c r="AU80">
        <v>-49.7</v>
      </c>
      <c r="AV80">
        <v>40.200000000000003</v>
      </c>
      <c r="AW80">
        <v>10.3</v>
      </c>
      <c r="AX80" s="6">
        <v>2.61</v>
      </c>
      <c r="AY80" s="6">
        <v>0.12</v>
      </c>
      <c r="AZ80" s="6">
        <v>0</v>
      </c>
      <c r="BA80" s="6">
        <v>-0.52</v>
      </c>
      <c r="BB80" s="6">
        <v>2.68</v>
      </c>
      <c r="BC80" s="6">
        <v>-1.58</v>
      </c>
      <c r="BD80" s="6">
        <v>-4.7699999999999996</v>
      </c>
      <c r="BE80" s="6">
        <v>-19.16</v>
      </c>
      <c r="BF80" s="6">
        <v>0.62</v>
      </c>
      <c r="BG80" s="6">
        <v>29.38</v>
      </c>
      <c r="BH80" s="6">
        <v>1968.26</v>
      </c>
    </row>
    <row r="81" spans="1:61" hidden="1" x14ac:dyDescent="0.2">
      <c r="A81" t="s">
        <v>642</v>
      </c>
      <c r="B81" t="s">
        <v>459</v>
      </c>
      <c r="C81" t="s">
        <v>460</v>
      </c>
      <c r="D81">
        <v>75</v>
      </c>
      <c r="E81" t="s">
        <v>461</v>
      </c>
      <c r="G81" t="s">
        <v>94</v>
      </c>
      <c r="H81" t="s">
        <v>462</v>
      </c>
      <c r="K81" t="s">
        <v>274</v>
      </c>
      <c r="L81" t="s">
        <v>181</v>
      </c>
      <c r="M81" t="s">
        <v>275</v>
      </c>
      <c r="N81" t="s">
        <v>463</v>
      </c>
      <c r="O81" s="19">
        <f t="shared" si="1"/>
        <v>2995</v>
      </c>
      <c r="P81">
        <v>4</v>
      </c>
      <c r="Q81" t="s">
        <v>464</v>
      </c>
      <c r="R81" s="6">
        <v>4.8899999999999997</v>
      </c>
      <c r="S81">
        <v>49.2</v>
      </c>
      <c r="T81">
        <v>494.9</v>
      </c>
      <c r="U81" s="5">
        <v>30</v>
      </c>
      <c r="V81" s="5">
        <v>34</v>
      </c>
      <c r="W81" s="6">
        <v>9.1300000000000008</v>
      </c>
      <c r="X81" s="6">
        <v>4.21</v>
      </c>
      <c r="Y81" s="6">
        <v>3.16</v>
      </c>
      <c r="Z81" s="6">
        <v>0.98</v>
      </c>
      <c r="AA81" s="6">
        <v>0.87</v>
      </c>
      <c r="AB81" s="6">
        <v>2.0699999999999998</v>
      </c>
      <c r="AC81" s="6">
        <v>4.96</v>
      </c>
      <c r="AD81" s="6">
        <v>5.72</v>
      </c>
      <c r="AE81" s="6">
        <v>0.6</v>
      </c>
      <c r="AF81" s="6">
        <v>1.27</v>
      </c>
      <c r="AG81" s="6">
        <v>8.8000000000000007</v>
      </c>
      <c r="AH81" s="6">
        <v>33.99</v>
      </c>
      <c r="AI81" s="6">
        <v>0.86</v>
      </c>
      <c r="AJ81" s="6">
        <v>0.36</v>
      </c>
      <c r="AK81" s="6">
        <v>0</v>
      </c>
      <c r="AL81" s="6">
        <v>7.59</v>
      </c>
      <c r="AM81">
        <v>10.8</v>
      </c>
      <c r="AN81">
        <v>10.1</v>
      </c>
      <c r="AO81">
        <v>3</v>
      </c>
      <c r="AP81">
        <v>0.9</v>
      </c>
      <c r="AQ81">
        <v>-24.7</v>
      </c>
      <c r="AR81">
        <v>-22.4</v>
      </c>
      <c r="AS81">
        <v>-19.5</v>
      </c>
      <c r="AT81">
        <v>-14.4</v>
      </c>
      <c r="AU81">
        <v>-29.8</v>
      </c>
      <c r="AV81">
        <v>43.7</v>
      </c>
      <c r="AW81">
        <v>9999</v>
      </c>
      <c r="AX81" s="6">
        <v>-2.67</v>
      </c>
      <c r="AY81" s="6">
        <v>-3.2</v>
      </c>
      <c r="AZ81" s="6">
        <v>0</v>
      </c>
      <c r="BA81" s="6">
        <v>-2.42</v>
      </c>
      <c r="BB81" s="6">
        <v>4.55</v>
      </c>
      <c r="BC81" s="6">
        <v>3.67</v>
      </c>
      <c r="BD81" s="6">
        <v>5.64</v>
      </c>
      <c r="BE81" s="6">
        <v>-5.54</v>
      </c>
      <c r="BF81" s="6">
        <v>-14.99</v>
      </c>
      <c r="BG81" s="6">
        <v>-23.71</v>
      </c>
      <c r="BH81" s="6">
        <v>245.78</v>
      </c>
      <c r="BI81" t="s">
        <v>649</v>
      </c>
    </row>
    <row r="82" spans="1:61" hidden="1" x14ac:dyDescent="0.2">
      <c r="A82" t="s">
        <v>650</v>
      </c>
      <c r="B82" t="s">
        <v>2459</v>
      </c>
      <c r="C82" t="s">
        <v>2460</v>
      </c>
      <c r="D82">
        <v>55</v>
      </c>
      <c r="E82" t="s">
        <v>196</v>
      </c>
      <c r="G82" t="s">
        <v>94</v>
      </c>
      <c r="H82" t="s">
        <v>2461</v>
      </c>
      <c r="K82" t="s">
        <v>65</v>
      </c>
      <c r="L82" t="s">
        <v>86</v>
      </c>
      <c r="M82" t="s">
        <v>166</v>
      </c>
      <c r="N82" s="17" t="s">
        <v>2462</v>
      </c>
      <c r="O82" s="19">
        <f t="shared" si="1"/>
        <v>2466</v>
      </c>
      <c r="P82">
        <v>4</v>
      </c>
      <c r="Q82" t="s">
        <v>292</v>
      </c>
      <c r="R82" s="6">
        <v>1.72</v>
      </c>
      <c r="S82">
        <v>37.299999999999997</v>
      </c>
      <c r="T82">
        <v>100</v>
      </c>
      <c r="U82" s="5">
        <v>33</v>
      </c>
      <c r="V82" s="5">
        <v>33</v>
      </c>
      <c r="W82" s="6">
        <v>7.23</v>
      </c>
      <c r="X82" s="6">
        <v>5.82</v>
      </c>
      <c r="Y82" s="6">
        <v>2.7</v>
      </c>
      <c r="Z82" s="6">
        <v>0.96</v>
      </c>
      <c r="AA82" s="6">
        <v>0.79</v>
      </c>
      <c r="AB82" s="6">
        <v>12.06</v>
      </c>
      <c r="AC82" s="6">
        <v>5.92</v>
      </c>
      <c r="AD82" s="6">
        <v>9.41</v>
      </c>
      <c r="AE82" s="6">
        <v>0.64</v>
      </c>
      <c r="AF82" s="6">
        <v>0.34</v>
      </c>
      <c r="AG82" s="6">
        <v>-10.14</v>
      </c>
      <c r="AI82" s="6">
        <v>0.94</v>
      </c>
      <c r="AJ82" s="6">
        <v>8.33</v>
      </c>
      <c r="AK82" s="6">
        <v>10.02</v>
      </c>
      <c r="AL82" s="6">
        <v>7.33</v>
      </c>
      <c r="AM82">
        <v>21.7</v>
      </c>
      <c r="AN82">
        <v>21.7</v>
      </c>
      <c r="AO82">
        <v>22.5</v>
      </c>
      <c r="AP82">
        <v>3.1</v>
      </c>
      <c r="AQ82">
        <v>16.899999999999999</v>
      </c>
      <c r="AR82">
        <v>23.4</v>
      </c>
      <c r="AS82">
        <v>180.9</v>
      </c>
      <c r="AT82">
        <v>23.6</v>
      </c>
      <c r="AU82">
        <v>50.4</v>
      </c>
      <c r="AV82">
        <v>35.299999999999997</v>
      </c>
      <c r="AW82">
        <v>9999</v>
      </c>
      <c r="AX82" s="6">
        <v>12.27</v>
      </c>
      <c r="AY82" s="6">
        <v>14.15</v>
      </c>
      <c r="AZ82" s="6">
        <v>0</v>
      </c>
      <c r="BA82" s="6">
        <v>-1.61</v>
      </c>
      <c r="BB82" s="6">
        <v>0.3</v>
      </c>
      <c r="BC82" s="6">
        <v>-12.64</v>
      </c>
      <c r="BD82" s="6">
        <v>5.32</v>
      </c>
      <c r="BE82" s="6">
        <v>17.61</v>
      </c>
      <c r="BF82" s="6">
        <v>93.81</v>
      </c>
      <c r="BG82" s="6">
        <v>218.28</v>
      </c>
      <c r="BH82" s="6">
        <v>801.94</v>
      </c>
    </row>
    <row r="83" spans="1:61" hidden="1" x14ac:dyDescent="0.2">
      <c r="A83" t="s">
        <v>656</v>
      </c>
      <c r="B83" t="s">
        <v>1012</v>
      </c>
      <c r="C83" t="s">
        <v>1013</v>
      </c>
      <c r="D83">
        <v>78</v>
      </c>
      <c r="E83" t="s">
        <v>179</v>
      </c>
      <c r="G83" t="s">
        <v>145</v>
      </c>
      <c r="H83" t="s">
        <v>1014</v>
      </c>
      <c r="K83" t="s">
        <v>65</v>
      </c>
      <c r="L83" t="s">
        <v>97</v>
      </c>
      <c r="M83" t="s">
        <v>1015</v>
      </c>
      <c r="N83" t="s">
        <v>1016</v>
      </c>
      <c r="O83" s="19">
        <f t="shared" si="1"/>
        <v>24268</v>
      </c>
      <c r="P83">
        <v>4</v>
      </c>
      <c r="Q83" t="s">
        <v>1017</v>
      </c>
      <c r="R83" s="6">
        <v>1.04</v>
      </c>
      <c r="S83">
        <v>33.9</v>
      </c>
      <c r="T83">
        <v>35.200000000000003</v>
      </c>
      <c r="U83" s="5">
        <v>27</v>
      </c>
      <c r="V83" s="5">
        <v>33</v>
      </c>
      <c r="W83" s="6">
        <v>6.52</v>
      </c>
      <c r="X83" s="6">
        <v>4.84</v>
      </c>
      <c r="Y83" s="6">
        <v>3.67</v>
      </c>
      <c r="Z83" s="6">
        <v>0.99</v>
      </c>
      <c r="AA83" s="6">
        <v>0.99</v>
      </c>
      <c r="AB83" s="6">
        <v>8.75</v>
      </c>
      <c r="AC83" s="6">
        <v>6.82</v>
      </c>
      <c r="AD83" s="6">
        <v>9.1199999999999992</v>
      </c>
      <c r="AE83" s="6">
        <v>0.98</v>
      </c>
      <c r="AF83" s="6">
        <v>8.41</v>
      </c>
      <c r="AG83" s="6">
        <v>4.57</v>
      </c>
      <c r="AH83" s="6">
        <v>3.44</v>
      </c>
      <c r="AI83" s="6">
        <v>0.98</v>
      </c>
      <c r="AJ83" s="6">
        <v>6.57</v>
      </c>
      <c r="AK83" s="6">
        <v>7.56</v>
      </c>
      <c r="AL83" s="6">
        <v>4.5</v>
      </c>
      <c r="AM83">
        <v>33.9</v>
      </c>
      <c r="AN83">
        <v>32.700000000000003</v>
      </c>
      <c r="AO83">
        <v>25.8</v>
      </c>
      <c r="AP83">
        <v>4.4000000000000004</v>
      </c>
      <c r="AQ83">
        <v>18.899999999999999</v>
      </c>
      <c r="AR83">
        <v>24.3</v>
      </c>
      <c r="AS83">
        <v>24.9</v>
      </c>
      <c r="AT83">
        <v>18.5</v>
      </c>
      <c r="AU83">
        <v>35</v>
      </c>
      <c r="AV83">
        <v>21.2</v>
      </c>
      <c r="AW83">
        <v>4.8</v>
      </c>
      <c r="AX83" s="6">
        <v>12.01</v>
      </c>
      <c r="AY83" s="6">
        <v>7.54</v>
      </c>
      <c r="AZ83" s="6">
        <v>0</v>
      </c>
      <c r="BA83" s="6">
        <v>0.51</v>
      </c>
      <c r="BB83" s="6">
        <v>1.07</v>
      </c>
      <c r="BC83" s="6">
        <v>6.71</v>
      </c>
      <c r="BD83" s="6">
        <v>12.21</v>
      </c>
      <c r="BE83" s="6">
        <v>14.07</v>
      </c>
      <c r="BF83" s="6">
        <v>43.81</v>
      </c>
      <c r="BG83" s="6">
        <v>210.85</v>
      </c>
      <c r="BH83" s="6">
        <v>303.01</v>
      </c>
    </row>
    <row r="84" spans="1:61" x14ac:dyDescent="0.2">
      <c r="A84" t="s">
        <v>663</v>
      </c>
      <c r="B84" t="s">
        <v>2762</v>
      </c>
      <c r="C84" t="s">
        <v>2763</v>
      </c>
      <c r="D84">
        <v>100</v>
      </c>
      <c r="E84" t="s">
        <v>505</v>
      </c>
      <c r="G84" t="s">
        <v>84</v>
      </c>
      <c r="H84" t="s">
        <v>2764</v>
      </c>
      <c r="K84" t="s">
        <v>65</v>
      </c>
      <c r="L84" t="s">
        <v>86</v>
      </c>
      <c r="M84" t="s">
        <v>198</v>
      </c>
      <c r="N84" s="17" t="s">
        <v>2765</v>
      </c>
      <c r="O84" s="19">
        <f t="shared" si="1"/>
        <v>40050</v>
      </c>
      <c r="P84">
        <v>4</v>
      </c>
      <c r="Q84" t="s">
        <v>853</v>
      </c>
      <c r="R84" s="6">
        <v>3.04</v>
      </c>
      <c r="S84">
        <v>79.900000000000006</v>
      </c>
      <c r="T84">
        <v>68.7</v>
      </c>
      <c r="U84" s="5">
        <v>12</v>
      </c>
      <c r="V84" s="5">
        <v>33</v>
      </c>
      <c r="W84" s="6">
        <v>10.210000000000001</v>
      </c>
      <c r="X84" s="6">
        <v>10.14</v>
      </c>
      <c r="Y84" s="6">
        <v>4.93</v>
      </c>
      <c r="Z84" s="6">
        <v>0.95</v>
      </c>
      <c r="AA84" s="6">
        <v>0.93</v>
      </c>
      <c r="AB84" s="6">
        <v>10.130000000000001</v>
      </c>
      <c r="AC84" s="6">
        <v>10.53</v>
      </c>
      <c r="AD84" s="6">
        <v>10.19</v>
      </c>
      <c r="AE84" s="6">
        <v>0.89</v>
      </c>
      <c r="AF84" s="6">
        <v>9.3699999999999992</v>
      </c>
      <c r="AG84" s="6">
        <v>10.98</v>
      </c>
      <c r="AH84" s="6">
        <v>53.43</v>
      </c>
      <c r="AI84" s="6">
        <v>0.97</v>
      </c>
      <c r="AJ84" s="6">
        <v>7.74</v>
      </c>
      <c r="AK84" s="6">
        <v>7.04</v>
      </c>
      <c r="AL84" s="6">
        <v>5.28</v>
      </c>
      <c r="AM84">
        <v>25.5</v>
      </c>
      <c r="AN84">
        <v>25.5</v>
      </c>
      <c r="AO84">
        <v>16.7</v>
      </c>
      <c r="AP84">
        <v>8.1999999999999993</v>
      </c>
      <c r="AQ84">
        <v>1</v>
      </c>
      <c r="AR84">
        <v>-0.1</v>
      </c>
      <c r="AS84">
        <v>-2</v>
      </c>
      <c r="AT84">
        <v>14.9</v>
      </c>
      <c r="AU84">
        <v>1.4</v>
      </c>
      <c r="AV84">
        <v>6.7</v>
      </c>
      <c r="AW84">
        <v>1.4</v>
      </c>
      <c r="AX84" s="6">
        <v>11.38</v>
      </c>
      <c r="AY84" s="6">
        <v>6.97</v>
      </c>
      <c r="AZ84" s="6">
        <v>0</v>
      </c>
      <c r="BA84" s="6">
        <v>-3.28</v>
      </c>
      <c r="BB84" s="6">
        <v>1.44</v>
      </c>
      <c r="BC84" s="6">
        <v>-1.69</v>
      </c>
      <c r="BD84" s="6">
        <v>-3.03</v>
      </c>
      <c r="BE84" s="6">
        <v>8.99</v>
      </c>
      <c r="BF84" s="6">
        <v>40.06</v>
      </c>
      <c r="BG84" s="6">
        <v>193.93</v>
      </c>
      <c r="BH84" s="6">
        <v>123.77</v>
      </c>
    </row>
    <row r="85" spans="1:61" hidden="1" x14ac:dyDescent="0.2">
      <c r="A85" t="s">
        <v>670</v>
      </c>
      <c r="B85" t="s">
        <v>2873</v>
      </c>
      <c r="C85" t="s">
        <v>2874</v>
      </c>
      <c r="D85">
        <v>99</v>
      </c>
      <c r="E85" t="s">
        <v>1821</v>
      </c>
      <c r="G85" t="s">
        <v>84</v>
      </c>
      <c r="H85" t="s">
        <v>2875</v>
      </c>
      <c r="K85" t="s">
        <v>65</v>
      </c>
      <c r="L85" t="s">
        <v>114</v>
      </c>
      <c r="M85" t="s">
        <v>366</v>
      </c>
      <c r="N85" t="s">
        <v>2876</v>
      </c>
      <c r="O85" s="19">
        <f t="shared" si="1"/>
        <v>44499</v>
      </c>
      <c r="P85">
        <v>4</v>
      </c>
      <c r="Q85" t="s">
        <v>2877</v>
      </c>
      <c r="R85" s="6">
        <v>4.38</v>
      </c>
      <c r="S85">
        <v>83.7</v>
      </c>
      <c r="T85">
        <v>76.7</v>
      </c>
      <c r="U85" s="5">
        <v>1</v>
      </c>
      <c r="V85" s="5">
        <v>33</v>
      </c>
      <c r="W85" s="6">
        <v>8.58</v>
      </c>
      <c r="X85" s="6">
        <v>10.01</v>
      </c>
      <c r="Y85" s="6">
        <v>0.25</v>
      </c>
      <c r="Z85" s="6">
        <v>0.96</v>
      </c>
      <c r="AA85" s="6">
        <v>0.98</v>
      </c>
      <c r="AB85" s="6">
        <v>6.9</v>
      </c>
      <c r="AC85" s="6">
        <v>9.6</v>
      </c>
      <c r="AD85" s="6">
        <v>3.14</v>
      </c>
      <c r="AE85" s="6">
        <v>0.96</v>
      </c>
      <c r="AF85" s="6">
        <v>7.61</v>
      </c>
      <c r="AG85" s="6">
        <v>10.61</v>
      </c>
      <c r="AH85" s="6">
        <v>-5.21</v>
      </c>
      <c r="AI85" s="6">
        <v>0.94</v>
      </c>
      <c r="AJ85" s="6">
        <v>8.27</v>
      </c>
      <c r="AK85" s="6">
        <v>11.84</v>
      </c>
      <c r="AL85" s="6">
        <v>2.83</v>
      </c>
      <c r="AM85">
        <v>16.3</v>
      </c>
      <c r="AN85">
        <v>19.100000000000001</v>
      </c>
      <c r="AO85">
        <v>15</v>
      </c>
      <c r="AP85">
        <v>10.5</v>
      </c>
      <c r="AQ85">
        <v>-15.5</v>
      </c>
      <c r="AR85">
        <v>-21.3</v>
      </c>
      <c r="AS85">
        <v>-18.100000000000001</v>
      </c>
      <c r="AT85">
        <v>-22.1</v>
      </c>
      <c r="AU85">
        <v>-13.7</v>
      </c>
      <c r="AV85">
        <v>46.2</v>
      </c>
      <c r="AW85">
        <v>20.100000000000001</v>
      </c>
      <c r="AX85" s="6">
        <v>4.75</v>
      </c>
      <c r="AY85" s="6">
        <v>2.85</v>
      </c>
      <c r="AZ85" s="6">
        <v>0</v>
      </c>
      <c r="BA85" s="6">
        <v>0.53</v>
      </c>
      <c r="BB85" s="6">
        <v>3.75</v>
      </c>
      <c r="BC85" s="6">
        <v>-3.32</v>
      </c>
      <c r="BD85" s="6">
        <v>2.94</v>
      </c>
      <c r="BE85" s="6">
        <v>-5.05</v>
      </c>
      <c r="BF85" s="6">
        <v>15.11</v>
      </c>
      <c r="BG85" s="6">
        <v>59.08</v>
      </c>
      <c r="BH85" s="6">
        <v>283.12</v>
      </c>
    </row>
    <row r="86" spans="1:61" hidden="1" x14ac:dyDescent="0.2">
      <c r="A86" t="s">
        <v>676</v>
      </c>
      <c r="B86" t="s">
        <v>3240</v>
      </c>
      <c r="C86" t="s">
        <v>3241</v>
      </c>
      <c r="D86">
        <v>87</v>
      </c>
      <c r="E86" t="s">
        <v>965</v>
      </c>
      <c r="G86" t="s">
        <v>74</v>
      </c>
      <c r="H86" t="s">
        <v>3242</v>
      </c>
      <c r="K86" t="s">
        <v>65</v>
      </c>
      <c r="L86" t="s">
        <v>229</v>
      </c>
      <c r="M86" t="s">
        <v>522</v>
      </c>
      <c r="N86" t="s">
        <v>3243</v>
      </c>
      <c r="O86" s="19">
        <f t="shared" si="1"/>
        <v>5608</v>
      </c>
      <c r="P86">
        <v>4</v>
      </c>
      <c r="Q86" t="s">
        <v>3244</v>
      </c>
      <c r="R86" s="6">
        <v>3.34</v>
      </c>
      <c r="S86">
        <v>41.2</v>
      </c>
      <c r="T86">
        <v>34.700000000000003</v>
      </c>
      <c r="U86" s="5">
        <v>33</v>
      </c>
      <c r="V86" s="5">
        <v>33</v>
      </c>
      <c r="W86" s="6">
        <v>5.31</v>
      </c>
      <c r="X86" s="6">
        <v>4.79</v>
      </c>
      <c r="Y86" s="6">
        <v>3.47</v>
      </c>
      <c r="Z86" s="6">
        <v>0.99</v>
      </c>
      <c r="AA86" s="6">
        <v>0.83</v>
      </c>
      <c r="AB86" s="6">
        <v>7.55</v>
      </c>
      <c r="AC86" s="6">
        <v>8.43</v>
      </c>
      <c r="AD86" s="6">
        <v>-4.3</v>
      </c>
      <c r="AE86" s="6">
        <v>0.63</v>
      </c>
      <c r="AF86" s="6">
        <v>9.76</v>
      </c>
      <c r="AG86" s="6">
        <v>21.38</v>
      </c>
      <c r="AH86" s="6">
        <v>-19.190000000000001</v>
      </c>
      <c r="AI86" s="6">
        <v>0.93</v>
      </c>
      <c r="AJ86" s="6">
        <v>3.14</v>
      </c>
      <c r="AK86" s="6">
        <v>5.25</v>
      </c>
      <c r="AL86" s="6">
        <v>0.03</v>
      </c>
      <c r="AM86">
        <v>15.5</v>
      </c>
      <c r="AN86">
        <v>12.3</v>
      </c>
      <c r="AO86">
        <v>6.4</v>
      </c>
      <c r="AP86">
        <v>0.9</v>
      </c>
      <c r="AQ86">
        <v>-19.5</v>
      </c>
      <c r="AR86">
        <v>-13.5</v>
      </c>
      <c r="AS86">
        <v>-37.799999999999997</v>
      </c>
      <c r="AT86">
        <v>-6.1</v>
      </c>
      <c r="AU86">
        <v>-7.5</v>
      </c>
      <c r="AV86">
        <v>47.5</v>
      </c>
      <c r="AW86">
        <v>8.9</v>
      </c>
      <c r="AX86" s="6">
        <v>3.78</v>
      </c>
      <c r="AY86" s="6">
        <v>-0.15</v>
      </c>
      <c r="AZ86" s="6">
        <v>0</v>
      </c>
      <c r="BA86" s="6">
        <v>1.25</v>
      </c>
      <c r="BB86" s="6">
        <v>10.36</v>
      </c>
      <c r="BC86" s="6">
        <v>8.2200000000000006</v>
      </c>
      <c r="BD86" s="6">
        <v>9.75</v>
      </c>
      <c r="BE86" s="6">
        <v>-0.5</v>
      </c>
      <c r="BF86" s="6">
        <v>-0.74</v>
      </c>
      <c r="BG86" s="6">
        <v>44.91</v>
      </c>
      <c r="BH86" s="6">
        <v>1201.75</v>
      </c>
    </row>
    <row r="87" spans="1:61" hidden="1" x14ac:dyDescent="0.2">
      <c r="A87" t="s">
        <v>682</v>
      </c>
      <c r="B87" t="s">
        <v>3574</v>
      </c>
      <c r="C87" t="s">
        <v>3575</v>
      </c>
      <c r="D87">
        <v>41</v>
      </c>
      <c r="E87" t="s">
        <v>498</v>
      </c>
      <c r="G87" t="s">
        <v>84</v>
      </c>
      <c r="H87" t="s">
        <v>3576</v>
      </c>
      <c r="K87" t="s">
        <v>65</v>
      </c>
      <c r="L87" t="s">
        <v>97</v>
      </c>
      <c r="M87" t="s">
        <v>98</v>
      </c>
      <c r="N87" t="s">
        <v>3577</v>
      </c>
      <c r="O87" s="19">
        <f t="shared" si="1"/>
        <v>18325</v>
      </c>
      <c r="P87">
        <v>4</v>
      </c>
      <c r="Q87" t="s">
        <v>3578</v>
      </c>
      <c r="R87" s="6">
        <v>3.39</v>
      </c>
      <c r="S87">
        <v>106</v>
      </c>
      <c r="T87">
        <v>96.5</v>
      </c>
      <c r="U87" s="5">
        <v>9</v>
      </c>
      <c r="V87" s="5">
        <v>33</v>
      </c>
      <c r="W87" s="6">
        <v>21.7</v>
      </c>
      <c r="X87" s="6">
        <v>7.01</v>
      </c>
      <c r="Y87" s="6">
        <v>1.56</v>
      </c>
      <c r="Z87" s="6">
        <v>0.93</v>
      </c>
      <c r="AA87" s="6">
        <v>0.68</v>
      </c>
      <c r="AB87" s="6">
        <v>-4.8600000000000003</v>
      </c>
      <c r="AC87" s="6">
        <v>-21.55</v>
      </c>
      <c r="AD87" s="6">
        <v>93.96</v>
      </c>
      <c r="AE87" s="6">
        <v>0.81</v>
      </c>
      <c r="AF87" s="6">
        <v>6.9</v>
      </c>
      <c r="AG87" s="6">
        <v>-2.57</v>
      </c>
      <c r="AH87" s="6">
        <v>26.78</v>
      </c>
      <c r="AI87" s="6">
        <v>0.97</v>
      </c>
      <c r="AJ87" s="6">
        <v>3.68</v>
      </c>
      <c r="AK87" s="6">
        <v>5.01</v>
      </c>
      <c r="AL87" s="6">
        <v>0.19</v>
      </c>
      <c r="AN87">
        <v>31.3</v>
      </c>
      <c r="AO87">
        <v>9.1999999999999993</v>
      </c>
      <c r="AP87">
        <v>0.4</v>
      </c>
      <c r="AQ87">
        <v>89.4</v>
      </c>
      <c r="AS87">
        <v>2.2000000000000002</v>
      </c>
      <c r="AT87">
        <v>-27.7</v>
      </c>
      <c r="AU87">
        <v>-46.5</v>
      </c>
      <c r="AV87">
        <v>25.9</v>
      </c>
      <c r="AW87">
        <v>521.9</v>
      </c>
      <c r="AX87" s="6">
        <v>2.82</v>
      </c>
      <c r="AY87" s="6">
        <v>-5.46</v>
      </c>
      <c r="AZ87" s="6">
        <v>0</v>
      </c>
      <c r="BA87" s="6">
        <v>-4.0199999999999996</v>
      </c>
      <c r="BB87" s="6">
        <v>-5.97</v>
      </c>
      <c r="BC87" s="6">
        <v>7.73</v>
      </c>
      <c r="BD87" s="6">
        <v>18.899999999999999</v>
      </c>
      <c r="BE87" s="6">
        <v>11.63</v>
      </c>
      <c r="BF87" s="6">
        <v>-24.48</v>
      </c>
      <c r="BG87" s="6">
        <v>32.049999999999997</v>
      </c>
      <c r="BH87" s="6">
        <v>147.91</v>
      </c>
    </row>
    <row r="88" spans="1:61" hidden="1" x14ac:dyDescent="0.2">
      <c r="A88" t="s">
        <v>688</v>
      </c>
      <c r="B88" t="s">
        <v>1477</v>
      </c>
      <c r="C88" t="s">
        <v>1478</v>
      </c>
      <c r="D88">
        <v>83</v>
      </c>
      <c r="E88" t="s">
        <v>505</v>
      </c>
      <c r="G88" t="s">
        <v>84</v>
      </c>
      <c r="H88" t="s">
        <v>1479</v>
      </c>
      <c r="K88" t="s">
        <v>65</v>
      </c>
      <c r="L88" t="s">
        <v>1168</v>
      </c>
      <c r="M88" t="s">
        <v>1169</v>
      </c>
      <c r="N88" t="s">
        <v>1480</v>
      </c>
      <c r="O88" s="19">
        <f t="shared" si="1"/>
        <v>66223</v>
      </c>
      <c r="P88">
        <v>4</v>
      </c>
      <c r="Q88" t="s">
        <v>1481</v>
      </c>
      <c r="R88" s="6">
        <v>3.99</v>
      </c>
      <c r="S88">
        <v>42</v>
      </c>
      <c r="T88">
        <v>62.4</v>
      </c>
      <c r="U88" s="5">
        <v>6</v>
      </c>
      <c r="V88" s="5">
        <v>33</v>
      </c>
      <c r="W88" s="6">
        <v>23.02</v>
      </c>
      <c r="X88" s="6">
        <v>33.369999999999997</v>
      </c>
      <c r="Y88" s="6">
        <v>40.61</v>
      </c>
      <c r="Z88" s="6">
        <v>0.85</v>
      </c>
      <c r="AA88" s="6">
        <v>0.66</v>
      </c>
      <c r="AB88" s="6">
        <v>9.86</v>
      </c>
      <c r="AC88" s="6">
        <v>22.54</v>
      </c>
      <c r="AD88" s="6">
        <v>3.24</v>
      </c>
      <c r="AE88" s="6">
        <v>0.76</v>
      </c>
      <c r="AF88" s="6">
        <v>2.06</v>
      </c>
      <c r="AG88" s="6">
        <v>7.42</v>
      </c>
      <c r="AH88" s="6">
        <v>6.3</v>
      </c>
      <c r="AI88" s="6">
        <v>0.86</v>
      </c>
      <c r="AJ88" s="6">
        <v>3.78</v>
      </c>
      <c r="AK88" s="6">
        <v>7.84</v>
      </c>
      <c r="AL88" s="6">
        <v>1.23</v>
      </c>
      <c r="AM88">
        <v>9.8000000000000007</v>
      </c>
      <c r="AN88">
        <v>10.5</v>
      </c>
      <c r="AO88">
        <v>6.5</v>
      </c>
      <c r="AP88">
        <v>3</v>
      </c>
      <c r="AQ88">
        <v>-56.1</v>
      </c>
      <c r="AR88">
        <v>-31.8</v>
      </c>
      <c r="AS88">
        <v>-14.8</v>
      </c>
      <c r="AT88">
        <v>-9.9</v>
      </c>
      <c r="AU88">
        <v>-35.799999999999997</v>
      </c>
      <c r="AV88">
        <v>8.9</v>
      </c>
      <c r="AW88">
        <v>2.4</v>
      </c>
      <c r="AX88" s="6">
        <v>1.69</v>
      </c>
      <c r="AY88" s="6">
        <v>8.75</v>
      </c>
      <c r="AZ88" s="6">
        <v>0</v>
      </c>
      <c r="BA88" s="6">
        <v>1.04</v>
      </c>
      <c r="BB88" s="6">
        <v>-5.5</v>
      </c>
      <c r="BC88" s="6">
        <v>7.28</v>
      </c>
      <c r="BD88" s="6">
        <v>0.77</v>
      </c>
      <c r="BE88" s="6">
        <v>11.28</v>
      </c>
      <c r="BF88" s="6">
        <v>52.11</v>
      </c>
      <c r="BG88" s="6">
        <v>18.190000000000001</v>
      </c>
      <c r="BH88" s="6">
        <v>361.05</v>
      </c>
    </row>
    <row r="89" spans="1:61" hidden="1" x14ac:dyDescent="0.2">
      <c r="A89" t="s">
        <v>694</v>
      </c>
      <c r="B89" t="s">
        <v>595</v>
      </c>
      <c r="C89" t="s">
        <v>596</v>
      </c>
      <c r="D89">
        <v>63</v>
      </c>
      <c r="E89" t="s">
        <v>597</v>
      </c>
      <c r="G89" t="s">
        <v>145</v>
      </c>
      <c r="H89" t="s">
        <v>598</v>
      </c>
      <c r="K89" t="s">
        <v>274</v>
      </c>
      <c r="L89" t="s">
        <v>66</v>
      </c>
      <c r="M89" t="s">
        <v>67</v>
      </c>
      <c r="N89" t="s">
        <v>599</v>
      </c>
      <c r="O89" s="19">
        <f t="shared" si="1"/>
        <v>53520</v>
      </c>
      <c r="P89">
        <v>4</v>
      </c>
      <c r="Q89" t="s">
        <v>600</v>
      </c>
      <c r="R89" s="6">
        <v>6.57</v>
      </c>
      <c r="S89">
        <v>67.7</v>
      </c>
      <c r="T89">
        <v>51.8</v>
      </c>
      <c r="U89" s="5">
        <v>2</v>
      </c>
      <c r="V89" s="5">
        <v>33</v>
      </c>
      <c r="W89" s="6">
        <v>5.45</v>
      </c>
      <c r="X89" s="6">
        <v>4.42</v>
      </c>
      <c r="Y89" s="6">
        <v>1.44</v>
      </c>
      <c r="Z89" s="6">
        <v>0.96</v>
      </c>
      <c r="AA89" s="6">
        <v>0.86</v>
      </c>
      <c r="AB89" s="6">
        <v>1.51</v>
      </c>
      <c r="AC89" s="6">
        <v>-2.88</v>
      </c>
      <c r="AD89" s="6">
        <v>-0.88</v>
      </c>
      <c r="AE89" s="6">
        <v>0.51</v>
      </c>
      <c r="AF89" s="6">
        <v>-3.95</v>
      </c>
      <c r="AG89" s="6">
        <v>51.69</v>
      </c>
      <c r="AI89" s="6">
        <v>0.98</v>
      </c>
      <c r="AJ89" s="6">
        <v>3.32</v>
      </c>
      <c r="AK89" s="6">
        <v>2.02</v>
      </c>
      <c r="AL89" s="6">
        <v>5.0199999999999996</v>
      </c>
      <c r="AM89">
        <v>10.8</v>
      </c>
      <c r="AN89">
        <v>10.3</v>
      </c>
      <c r="AO89">
        <v>7.4</v>
      </c>
      <c r="AP89">
        <v>2.5</v>
      </c>
      <c r="AQ89">
        <v>-3.9</v>
      </c>
      <c r="AR89">
        <v>-3.1</v>
      </c>
      <c r="AS89">
        <v>10.9</v>
      </c>
      <c r="AT89">
        <v>-18.7</v>
      </c>
      <c r="AU89">
        <v>-25.3</v>
      </c>
      <c r="AV89">
        <v>16.2</v>
      </c>
      <c r="AW89">
        <v>50.4</v>
      </c>
      <c r="AX89" s="6">
        <v>-0.78</v>
      </c>
      <c r="AY89" s="6">
        <v>-1.21</v>
      </c>
      <c r="AZ89" s="6">
        <v>0</v>
      </c>
      <c r="BA89" s="6">
        <v>-1.1499999999999999</v>
      </c>
      <c r="BB89" s="6">
        <v>1.93</v>
      </c>
      <c r="BC89" s="6">
        <v>-2.21</v>
      </c>
      <c r="BD89" s="6">
        <v>5.77</v>
      </c>
      <c r="BE89" s="6">
        <v>-3.28</v>
      </c>
      <c r="BF89" s="6">
        <v>-5.89</v>
      </c>
      <c r="BG89" s="6">
        <v>-7.52</v>
      </c>
      <c r="BH89" s="6">
        <v>1036.79</v>
      </c>
    </row>
    <row r="90" spans="1:61" x14ac:dyDescent="0.2">
      <c r="A90" t="s">
        <v>701</v>
      </c>
      <c r="B90" s="9" t="s">
        <v>1587</v>
      </c>
      <c r="C90" s="9" t="s">
        <v>1588</v>
      </c>
      <c r="D90">
        <v>99</v>
      </c>
      <c r="E90" t="s">
        <v>324</v>
      </c>
      <c r="G90" t="s">
        <v>506</v>
      </c>
      <c r="H90" t="s">
        <v>1589</v>
      </c>
      <c r="K90" s="9" t="s">
        <v>65</v>
      </c>
      <c r="L90" t="s">
        <v>86</v>
      </c>
      <c r="M90" t="s">
        <v>166</v>
      </c>
      <c r="N90" s="16" t="s">
        <v>1590</v>
      </c>
      <c r="O90" s="20">
        <f t="shared" si="1"/>
        <v>34883</v>
      </c>
      <c r="P90" s="9">
        <v>4</v>
      </c>
      <c r="Q90" s="9" t="s">
        <v>284</v>
      </c>
      <c r="R90" s="10">
        <v>2.82</v>
      </c>
      <c r="S90" s="9">
        <v>92.1</v>
      </c>
      <c r="T90">
        <v>89.9</v>
      </c>
      <c r="U90" s="5">
        <v>26</v>
      </c>
      <c r="V90" s="11">
        <v>32</v>
      </c>
      <c r="W90" s="10">
        <v>12.44</v>
      </c>
      <c r="X90" s="6">
        <v>13.31</v>
      </c>
      <c r="Y90" s="6">
        <v>10</v>
      </c>
      <c r="Z90" s="6">
        <v>0.97</v>
      </c>
      <c r="AA90" s="6">
        <v>0.97</v>
      </c>
      <c r="AB90" s="6">
        <v>10.08</v>
      </c>
      <c r="AC90" s="6">
        <v>9.42</v>
      </c>
      <c r="AD90" s="6">
        <v>4.1500000000000004</v>
      </c>
      <c r="AE90" s="6">
        <v>0.93</v>
      </c>
      <c r="AF90" s="6">
        <v>12.03</v>
      </c>
      <c r="AG90" s="6">
        <v>12.31</v>
      </c>
      <c r="AH90" s="6">
        <v>-10.93</v>
      </c>
      <c r="AI90" s="6">
        <v>0.98</v>
      </c>
      <c r="AJ90" s="6">
        <v>7.65</v>
      </c>
      <c r="AK90" s="6">
        <v>7.95</v>
      </c>
      <c r="AL90" s="6">
        <v>5.09</v>
      </c>
      <c r="AM90">
        <v>32.700000000000003</v>
      </c>
      <c r="AN90">
        <v>32.6</v>
      </c>
      <c r="AO90">
        <v>27.4</v>
      </c>
      <c r="AP90">
        <v>5.0999999999999996</v>
      </c>
      <c r="AQ90">
        <v>22.4</v>
      </c>
      <c r="AR90">
        <v>22.3</v>
      </c>
      <c r="AS90">
        <v>5.6</v>
      </c>
      <c r="AT90">
        <v>31.5</v>
      </c>
      <c r="AU90">
        <v>-4.5999999999999996</v>
      </c>
      <c r="AV90">
        <v>10.7</v>
      </c>
      <c r="AW90">
        <v>3.2</v>
      </c>
      <c r="AX90" s="6">
        <v>10.38</v>
      </c>
      <c r="AY90" s="6">
        <v>16.600000000000001</v>
      </c>
      <c r="AZ90" s="6">
        <v>0</v>
      </c>
      <c r="BA90" s="6">
        <v>-0.12</v>
      </c>
      <c r="BB90" s="6">
        <v>-3.16</v>
      </c>
      <c r="BC90" s="6">
        <v>-9.4700000000000006</v>
      </c>
      <c r="BD90" s="6">
        <v>8.42</v>
      </c>
      <c r="BE90" s="6">
        <v>19.09</v>
      </c>
      <c r="BF90" s="6">
        <v>115.56</v>
      </c>
      <c r="BG90" s="10">
        <v>168.59</v>
      </c>
      <c r="BH90" s="6">
        <v>239.08</v>
      </c>
    </row>
    <row r="91" spans="1:61" x14ac:dyDescent="0.2">
      <c r="A91" t="s">
        <v>707</v>
      </c>
      <c r="B91" t="s">
        <v>1376</v>
      </c>
      <c r="C91" t="s">
        <v>1377</v>
      </c>
      <c r="D91">
        <v>98</v>
      </c>
      <c r="E91" t="s">
        <v>144</v>
      </c>
      <c r="H91" t="s">
        <v>1378</v>
      </c>
      <c r="K91" t="s">
        <v>65</v>
      </c>
      <c r="L91" t="s">
        <v>114</v>
      </c>
      <c r="M91" t="s">
        <v>1379</v>
      </c>
      <c r="N91" s="17" t="s">
        <v>1380</v>
      </c>
      <c r="O91" s="19">
        <f t="shared" si="1"/>
        <v>7300</v>
      </c>
      <c r="P91">
        <v>4</v>
      </c>
      <c r="Q91" t="s">
        <v>1381</v>
      </c>
      <c r="R91" s="6">
        <v>3.08</v>
      </c>
      <c r="S91">
        <v>80.5</v>
      </c>
      <c r="T91">
        <v>78.3</v>
      </c>
      <c r="U91" s="5">
        <v>12</v>
      </c>
      <c r="V91" s="5">
        <v>32</v>
      </c>
      <c r="W91" s="6">
        <v>9.31</v>
      </c>
      <c r="X91" s="6">
        <v>13.62</v>
      </c>
      <c r="Y91" s="6">
        <v>2.38</v>
      </c>
      <c r="Z91" s="6">
        <v>0.85</v>
      </c>
      <c r="AA91" s="6">
        <v>0.9</v>
      </c>
      <c r="AB91" s="6">
        <v>9.9600000000000009</v>
      </c>
      <c r="AC91" s="6">
        <v>13.3</v>
      </c>
      <c r="AD91" s="6">
        <v>10.84</v>
      </c>
      <c r="AE91" s="6">
        <v>0.9</v>
      </c>
      <c r="AF91" s="6">
        <v>7.89</v>
      </c>
      <c r="AG91" s="6">
        <v>9.0299999999999994</v>
      </c>
      <c r="AH91" s="6">
        <v>-12.7</v>
      </c>
      <c r="AI91" s="6">
        <v>0.93</v>
      </c>
      <c r="AJ91" s="6">
        <v>11.47</v>
      </c>
      <c r="AK91" s="6">
        <v>14.57</v>
      </c>
      <c r="AL91" s="6">
        <v>11.45</v>
      </c>
      <c r="AM91">
        <v>20.9</v>
      </c>
      <c r="AN91">
        <v>26.2</v>
      </c>
      <c r="AO91">
        <v>21.9</v>
      </c>
      <c r="AP91">
        <v>13.4</v>
      </c>
      <c r="AQ91">
        <v>-5.8</v>
      </c>
      <c r="AR91">
        <v>-0.8</v>
      </c>
      <c r="AS91">
        <v>6.4</v>
      </c>
      <c r="AT91">
        <v>11.5</v>
      </c>
      <c r="AU91">
        <v>-2.1</v>
      </c>
      <c r="AV91">
        <v>37.200000000000003</v>
      </c>
      <c r="AW91">
        <v>21.4</v>
      </c>
      <c r="AX91" s="6">
        <v>9.98</v>
      </c>
      <c r="AY91" s="6">
        <v>8.27</v>
      </c>
      <c r="AZ91" s="6">
        <v>0</v>
      </c>
      <c r="BA91" s="6">
        <v>2.92</v>
      </c>
      <c r="BB91" s="6">
        <v>4.2</v>
      </c>
      <c r="BC91" s="6">
        <v>-7.72</v>
      </c>
      <c r="BD91" s="6">
        <v>-6.57</v>
      </c>
      <c r="BE91" s="6">
        <v>-1.84</v>
      </c>
      <c r="BF91" s="6">
        <v>48.81</v>
      </c>
      <c r="BG91" s="6">
        <v>158.97999999999999</v>
      </c>
      <c r="BH91" s="6">
        <v>408.05</v>
      </c>
    </row>
    <row r="92" spans="1:61" x14ac:dyDescent="0.2">
      <c r="A92" t="s">
        <v>714</v>
      </c>
      <c r="B92" t="s">
        <v>3479</v>
      </c>
      <c r="C92" t="s">
        <v>3480</v>
      </c>
      <c r="D92">
        <v>88</v>
      </c>
      <c r="E92" t="s">
        <v>473</v>
      </c>
      <c r="G92" t="s">
        <v>506</v>
      </c>
      <c r="H92" t="s">
        <v>3481</v>
      </c>
      <c r="K92" t="s">
        <v>65</v>
      </c>
      <c r="L92" t="s">
        <v>97</v>
      </c>
      <c r="M92" t="s">
        <v>98</v>
      </c>
      <c r="N92" s="17" t="s">
        <v>3482</v>
      </c>
      <c r="O92" s="19">
        <f t="shared" si="1"/>
        <v>37349</v>
      </c>
      <c r="P92">
        <v>4</v>
      </c>
      <c r="Q92" t="s">
        <v>3483</v>
      </c>
      <c r="R92" s="6">
        <v>2.59</v>
      </c>
      <c r="S92">
        <v>52.8</v>
      </c>
      <c r="T92">
        <v>79</v>
      </c>
      <c r="U92" s="5">
        <v>14</v>
      </c>
      <c r="V92" s="5">
        <v>32</v>
      </c>
      <c r="W92" s="6">
        <v>10.46</v>
      </c>
      <c r="X92" s="6">
        <v>13.51</v>
      </c>
      <c r="Y92" s="6">
        <v>20.399999999999999</v>
      </c>
      <c r="Z92" s="6">
        <v>0.96</v>
      </c>
      <c r="AA92" s="6">
        <v>0.94</v>
      </c>
      <c r="AB92" s="6">
        <v>10.1</v>
      </c>
      <c r="AC92" s="6">
        <v>12.95</v>
      </c>
      <c r="AD92" s="6">
        <v>0.22</v>
      </c>
      <c r="AE92" s="6">
        <v>0.93</v>
      </c>
      <c r="AF92" s="6">
        <v>11.76</v>
      </c>
      <c r="AG92" s="6">
        <v>5.31</v>
      </c>
      <c r="AH92" s="6">
        <v>13.58</v>
      </c>
      <c r="AI92" s="6">
        <v>0.96</v>
      </c>
      <c r="AJ92" s="6">
        <v>4.78</v>
      </c>
      <c r="AK92" s="6">
        <v>8.8000000000000007</v>
      </c>
      <c r="AL92" s="6">
        <v>2.58</v>
      </c>
      <c r="AM92">
        <v>19.600000000000001</v>
      </c>
      <c r="AN92">
        <v>20.399999999999999</v>
      </c>
      <c r="AO92">
        <v>19</v>
      </c>
      <c r="AP92">
        <v>3.5</v>
      </c>
      <c r="AQ92">
        <v>-10.4</v>
      </c>
      <c r="AR92">
        <v>-25</v>
      </c>
      <c r="AS92">
        <v>1.5</v>
      </c>
      <c r="AT92">
        <v>3.7</v>
      </c>
      <c r="AU92">
        <v>-14.2</v>
      </c>
      <c r="AV92">
        <v>38.799999999999997</v>
      </c>
      <c r="AW92">
        <v>15.3</v>
      </c>
      <c r="AX92" s="6">
        <v>7.38</v>
      </c>
      <c r="AY92" s="6">
        <v>8.44</v>
      </c>
      <c r="AZ92" s="6">
        <v>0</v>
      </c>
      <c r="BA92" s="6">
        <v>0.42</v>
      </c>
      <c r="BB92" s="6">
        <v>1</v>
      </c>
      <c r="BC92" s="6">
        <v>5.2</v>
      </c>
      <c r="BD92" s="6">
        <v>3.59</v>
      </c>
      <c r="BE92" s="6">
        <v>-24.18</v>
      </c>
      <c r="BF92" s="6">
        <v>49.92</v>
      </c>
      <c r="BG92" s="6">
        <v>103.82</v>
      </c>
      <c r="BH92" s="6">
        <v>491.61</v>
      </c>
    </row>
    <row r="93" spans="1:61" x14ac:dyDescent="0.2">
      <c r="A93" t="s">
        <v>721</v>
      </c>
      <c r="B93" t="s">
        <v>3026</v>
      </c>
      <c r="C93" t="s">
        <v>3027</v>
      </c>
      <c r="D93">
        <v>54</v>
      </c>
      <c r="E93" t="s">
        <v>288</v>
      </c>
      <c r="G93" t="s">
        <v>84</v>
      </c>
      <c r="H93" t="s">
        <v>3028</v>
      </c>
      <c r="K93" t="s">
        <v>274</v>
      </c>
      <c r="L93" t="s">
        <v>66</v>
      </c>
      <c r="M93" t="s">
        <v>67</v>
      </c>
      <c r="N93" s="17" t="s">
        <v>3029</v>
      </c>
      <c r="O93" s="19">
        <f t="shared" si="1"/>
        <v>142315</v>
      </c>
      <c r="P93">
        <v>4</v>
      </c>
      <c r="Q93" t="s">
        <v>3030</v>
      </c>
      <c r="R93" s="6">
        <v>3.66</v>
      </c>
      <c r="S93">
        <v>47.9</v>
      </c>
      <c r="T93">
        <v>75.599999999999994</v>
      </c>
      <c r="U93" s="5">
        <v>13</v>
      </c>
      <c r="V93" s="5">
        <v>32</v>
      </c>
      <c r="W93" s="6">
        <v>7.12</v>
      </c>
      <c r="X93" s="6">
        <v>6.74</v>
      </c>
      <c r="Y93" s="6">
        <v>5.0599999999999996</v>
      </c>
      <c r="Z93" s="6">
        <v>0.99</v>
      </c>
      <c r="AA93" s="6">
        <v>0.97</v>
      </c>
      <c r="AB93" s="6">
        <v>6.81</v>
      </c>
      <c r="AC93" s="6">
        <v>5.66</v>
      </c>
      <c r="AD93" s="6">
        <v>1.53</v>
      </c>
      <c r="AE93" s="6">
        <v>0.53</v>
      </c>
      <c r="AF93" s="6">
        <v>4.9000000000000004</v>
      </c>
      <c r="AG93" s="6">
        <v>-14.41</v>
      </c>
      <c r="AI93" s="6">
        <v>0.99</v>
      </c>
      <c r="AJ93" s="6">
        <v>5.01</v>
      </c>
      <c r="AK93" s="6">
        <v>4.29</v>
      </c>
      <c r="AL93" s="6">
        <v>8.33</v>
      </c>
      <c r="AM93">
        <v>13.7</v>
      </c>
      <c r="AN93">
        <v>13.1</v>
      </c>
      <c r="AO93">
        <v>16.899999999999999</v>
      </c>
      <c r="AP93">
        <v>3.9</v>
      </c>
      <c r="AQ93">
        <v>10.6</v>
      </c>
      <c r="AR93">
        <v>14</v>
      </c>
      <c r="AS93">
        <v>17</v>
      </c>
      <c r="AT93">
        <v>15.8</v>
      </c>
      <c r="AU93">
        <v>7.8</v>
      </c>
      <c r="AV93">
        <v>17.600000000000001</v>
      </c>
      <c r="AW93">
        <v>68</v>
      </c>
      <c r="AX93" s="6">
        <v>7.15</v>
      </c>
      <c r="AY93" s="6">
        <v>7.96</v>
      </c>
      <c r="AZ93" s="6">
        <v>0</v>
      </c>
      <c r="BA93" s="6">
        <v>3.52</v>
      </c>
      <c r="BB93" s="6">
        <v>9.75</v>
      </c>
      <c r="BC93" s="6">
        <v>12.91</v>
      </c>
      <c r="BD93" s="6">
        <v>21.18</v>
      </c>
      <c r="BE93" s="6">
        <v>20.09</v>
      </c>
      <c r="BF93" s="6">
        <v>46.66</v>
      </c>
      <c r="BG93" s="6">
        <v>99.54</v>
      </c>
    </row>
    <row r="94" spans="1:61" hidden="1" x14ac:dyDescent="0.2">
      <c r="A94" t="s">
        <v>727</v>
      </c>
      <c r="B94" t="s">
        <v>1700</v>
      </c>
      <c r="C94" t="s">
        <v>1701</v>
      </c>
      <c r="D94">
        <v>51</v>
      </c>
      <c r="E94" t="s">
        <v>533</v>
      </c>
      <c r="G94" t="s">
        <v>84</v>
      </c>
      <c r="H94" t="s">
        <v>1702</v>
      </c>
      <c r="K94" t="s">
        <v>65</v>
      </c>
      <c r="L94" t="s">
        <v>66</v>
      </c>
      <c r="M94" t="s">
        <v>77</v>
      </c>
      <c r="N94" t="s">
        <v>1703</v>
      </c>
      <c r="O94" s="19">
        <f t="shared" si="1"/>
        <v>11291</v>
      </c>
      <c r="P94">
        <v>4</v>
      </c>
      <c r="Q94" t="s">
        <v>108</v>
      </c>
      <c r="R94" s="6">
        <v>5.21</v>
      </c>
      <c r="S94">
        <v>45.9</v>
      </c>
      <c r="T94">
        <v>58.3</v>
      </c>
      <c r="U94" s="5">
        <v>32</v>
      </c>
      <c r="V94" s="5">
        <v>32</v>
      </c>
      <c r="W94" s="6">
        <v>10.31</v>
      </c>
      <c r="X94" s="6">
        <v>3.61</v>
      </c>
      <c r="Y94" s="6">
        <v>3.33</v>
      </c>
      <c r="Z94" s="6">
        <v>0.98</v>
      </c>
      <c r="AA94" s="6">
        <v>0.6</v>
      </c>
      <c r="AB94" s="6">
        <v>-3.58</v>
      </c>
      <c r="AC94" s="6">
        <v>2.77</v>
      </c>
      <c r="AD94" s="6">
        <v>-5.64</v>
      </c>
      <c r="AE94" s="6">
        <v>0.08</v>
      </c>
      <c r="AF94" s="6">
        <v>-5.85</v>
      </c>
      <c r="AG94" s="6">
        <v>96.16</v>
      </c>
      <c r="AH94" s="6">
        <v>16.29</v>
      </c>
      <c r="AI94" s="6">
        <v>0.59</v>
      </c>
      <c r="AJ94" s="6">
        <v>-0.57999999999999996</v>
      </c>
      <c r="AK94" s="6">
        <v>8</v>
      </c>
      <c r="AL94" s="6">
        <v>12.07</v>
      </c>
      <c r="AM94">
        <v>13.5</v>
      </c>
      <c r="AN94">
        <v>8.8000000000000007</v>
      </c>
      <c r="AO94">
        <v>9.6999999999999993</v>
      </c>
      <c r="AP94">
        <v>1.5</v>
      </c>
      <c r="AQ94">
        <v>-21.7</v>
      </c>
      <c r="AR94">
        <v>4.2</v>
      </c>
      <c r="AS94">
        <v>-21.8</v>
      </c>
      <c r="AT94">
        <v>-43.1</v>
      </c>
      <c r="AU94">
        <v>-27.1</v>
      </c>
      <c r="AV94">
        <v>40</v>
      </c>
      <c r="AW94">
        <v>28</v>
      </c>
      <c r="AX94" s="6">
        <v>-8.17</v>
      </c>
      <c r="AY94" s="6">
        <v>-5.8</v>
      </c>
      <c r="AZ94" s="6">
        <v>0</v>
      </c>
      <c r="BA94" s="6">
        <v>1.1599999999999999</v>
      </c>
      <c r="BB94" s="6">
        <v>2.74</v>
      </c>
      <c r="BC94" s="6">
        <v>-13.93</v>
      </c>
      <c r="BD94" s="6">
        <v>-7.92</v>
      </c>
      <c r="BE94" s="6">
        <v>-5.68</v>
      </c>
      <c r="BF94" s="6">
        <v>-25.83</v>
      </c>
      <c r="BG94" s="6">
        <v>-57.37</v>
      </c>
    </row>
    <row r="95" spans="1:61" hidden="1" x14ac:dyDescent="0.2">
      <c r="A95" t="s">
        <v>733</v>
      </c>
      <c r="B95" t="s">
        <v>3521</v>
      </c>
      <c r="C95" t="s">
        <v>3522</v>
      </c>
      <c r="D95">
        <v>50</v>
      </c>
      <c r="E95" t="s">
        <v>3523</v>
      </c>
      <c r="G95" t="s">
        <v>2631</v>
      </c>
      <c r="H95" t="s">
        <v>3524</v>
      </c>
      <c r="K95" t="s">
        <v>500</v>
      </c>
      <c r="L95" t="s">
        <v>86</v>
      </c>
      <c r="M95" t="s">
        <v>106</v>
      </c>
      <c r="N95" s="17" t="s">
        <v>3525</v>
      </c>
      <c r="O95" s="19">
        <f t="shared" si="1"/>
        <v>3578</v>
      </c>
      <c r="P95">
        <v>1</v>
      </c>
      <c r="Q95" t="s">
        <v>3526</v>
      </c>
      <c r="R95" s="6">
        <v>1.42</v>
      </c>
      <c r="S95">
        <v>75.900000000000006</v>
      </c>
      <c r="T95">
        <v>100</v>
      </c>
      <c r="U95" s="5">
        <v>19</v>
      </c>
      <c r="V95" s="5">
        <v>31</v>
      </c>
      <c r="W95" s="6">
        <v>12.06</v>
      </c>
      <c r="X95" s="6">
        <v>11.02</v>
      </c>
      <c r="Y95" s="6">
        <v>27.78</v>
      </c>
      <c r="Z95" s="6">
        <v>0.98</v>
      </c>
      <c r="AA95" s="6">
        <v>0.93</v>
      </c>
      <c r="AB95" s="6">
        <v>6.62</v>
      </c>
      <c r="AC95" s="6">
        <v>-1.91</v>
      </c>
      <c r="AD95" s="6">
        <v>1.24</v>
      </c>
      <c r="AE95" s="6">
        <v>0.89</v>
      </c>
      <c r="AF95" s="6">
        <v>6.31</v>
      </c>
      <c r="AG95" s="6">
        <v>-2.25</v>
      </c>
      <c r="AH95" s="6">
        <v>27.94</v>
      </c>
      <c r="AI95" s="6">
        <v>0.94</v>
      </c>
      <c r="AJ95" s="6">
        <v>13.1</v>
      </c>
      <c r="AK95" s="6">
        <v>11.48</v>
      </c>
      <c r="AL95" s="6">
        <v>2.0699999999999998</v>
      </c>
      <c r="AM95">
        <v>69.2</v>
      </c>
      <c r="AN95">
        <v>53.7</v>
      </c>
      <c r="AO95">
        <v>34.4</v>
      </c>
      <c r="AP95">
        <v>2.7</v>
      </c>
      <c r="AQ95">
        <v>35.700000000000003</v>
      </c>
      <c r="AR95">
        <v>58</v>
      </c>
      <c r="AS95">
        <v>29.2</v>
      </c>
      <c r="AT95">
        <v>-17.8</v>
      </c>
      <c r="AU95">
        <v>11</v>
      </c>
      <c r="AV95">
        <v>30.6</v>
      </c>
      <c r="AW95">
        <v>9999</v>
      </c>
      <c r="AX95" s="6">
        <v>18.260000000000002</v>
      </c>
      <c r="AY95" s="6">
        <v>0.92</v>
      </c>
      <c r="AZ95" s="6">
        <v>0</v>
      </c>
      <c r="BA95" s="6">
        <v>1.85</v>
      </c>
      <c r="BB95" s="6">
        <v>0.73</v>
      </c>
      <c r="BC95" s="6">
        <v>4.04</v>
      </c>
      <c r="BD95" s="6">
        <v>25.27</v>
      </c>
      <c r="BE95" s="6">
        <v>-23.44</v>
      </c>
      <c r="BF95" s="6">
        <v>4.71</v>
      </c>
      <c r="BG95" s="6">
        <v>435.15</v>
      </c>
      <c r="BH95" s="6">
        <v>1146.6199999999999</v>
      </c>
    </row>
    <row r="96" spans="1:61" x14ac:dyDescent="0.2">
      <c r="A96" t="s">
        <v>740</v>
      </c>
      <c r="B96" s="9" t="s">
        <v>957</v>
      </c>
      <c r="C96" s="9" t="s">
        <v>958</v>
      </c>
      <c r="D96">
        <v>91</v>
      </c>
      <c r="E96" t="s">
        <v>578</v>
      </c>
      <c r="G96" t="s">
        <v>127</v>
      </c>
      <c r="H96" t="s">
        <v>959</v>
      </c>
      <c r="K96" s="9" t="s">
        <v>65</v>
      </c>
      <c r="L96" t="s">
        <v>86</v>
      </c>
      <c r="M96" t="s">
        <v>106</v>
      </c>
      <c r="N96" s="16" t="s">
        <v>960</v>
      </c>
      <c r="O96" s="20">
        <f t="shared" si="1"/>
        <v>155004</v>
      </c>
      <c r="P96" s="9">
        <v>4</v>
      </c>
      <c r="Q96" s="9" t="s">
        <v>961</v>
      </c>
      <c r="R96" s="10">
        <v>1.54</v>
      </c>
      <c r="S96" s="9">
        <v>23.7</v>
      </c>
      <c r="T96">
        <v>25.1</v>
      </c>
      <c r="U96" s="5">
        <v>30</v>
      </c>
      <c r="V96" s="11">
        <v>31</v>
      </c>
      <c r="W96" s="10">
        <v>7.78</v>
      </c>
      <c r="X96" s="6">
        <v>7.79</v>
      </c>
      <c r="Y96" s="6">
        <v>8.1999999999999993</v>
      </c>
      <c r="Z96" s="6">
        <v>0.99</v>
      </c>
      <c r="AA96" s="6">
        <v>0.76</v>
      </c>
      <c r="AB96" s="6">
        <v>14.26</v>
      </c>
      <c r="AC96" s="6">
        <v>17.43</v>
      </c>
      <c r="AD96" s="6">
        <v>2.4900000000000002</v>
      </c>
      <c r="AE96" s="6">
        <v>0.71</v>
      </c>
      <c r="AF96" s="6">
        <v>8.34</v>
      </c>
      <c r="AG96" s="6">
        <v>20.48</v>
      </c>
      <c r="AH96" s="6">
        <v>0.81</v>
      </c>
      <c r="AI96" s="6">
        <v>0.54</v>
      </c>
      <c r="AJ96" s="6">
        <v>2.12</v>
      </c>
      <c r="AK96" s="6">
        <v>5.3</v>
      </c>
      <c r="AL96" s="6">
        <v>-0.66</v>
      </c>
      <c r="AM96">
        <v>15.3</v>
      </c>
      <c r="AN96">
        <v>15.5</v>
      </c>
      <c r="AO96">
        <v>12.6</v>
      </c>
      <c r="AP96">
        <v>2.5</v>
      </c>
      <c r="AQ96">
        <v>-5.5</v>
      </c>
      <c r="AR96">
        <v>-12.7</v>
      </c>
      <c r="AS96">
        <v>11.8</v>
      </c>
      <c r="AT96">
        <v>52.2</v>
      </c>
      <c r="AU96">
        <v>77.7</v>
      </c>
      <c r="AV96">
        <v>30.6</v>
      </c>
      <c r="AW96">
        <v>4.9000000000000004</v>
      </c>
      <c r="AX96" s="6">
        <v>12.55</v>
      </c>
      <c r="AY96" s="6">
        <v>23.09</v>
      </c>
      <c r="AZ96" s="6">
        <v>0</v>
      </c>
      <c r="BA96" s="6">
        <v>-2.98</v>
      </c>
      <c r="BB96" s="6">
        <v>0.92</v>
      </c>
      <c r="BC96" s="6">
        <v>0.54</v>
      </c>
      <c r="BD96" s="6">
        <v>31.84</v>
      </c>
      <c r="BE96" s="6">
        <v>49.37</v>
      </c>
      <c r="BF96" s="6">
        <v>182.55</v>
      </c>
      <c r="BG96" s="10">
        <v>226.25</v>
      </c>
    </row>
    <row r="97" spans="1:61" hidden="1" x14ac:dyDescent="0.2">
      <c r="A97" t="s">
        <v>747</v>
      </c>
      <c r="B97" t="s">
        <v>3328</v>
      </c>
      <c r="C97" t="s">
        <v>3329</v>
      </c>
      <c r="D97">
        <v>88</v>
      </c>
      <c r="E97" t="s">
        <v>179</v>
      </c>
      <c r="H97" t="s">
        <v>3330</v>
      </c>
      <c r="K97" t="s">
        <v>65</v>
      </c>
      <c r="L97" t="s">
        <v>66</v>
      </c>
      <c r="M97" t="s">
        <v>67</v>
      </c>
      <c r="N97" s="17" t="s">
        <v>3331</v>
      </c>
      <c r="O97" s="19">
        <f t="shared" si="1"/>
        <v>1268</v>
      </c>
      <c r="P97">
        <v>4</v>
      </c>
      <c r="Q97" t="s">
        <v>1103</v>
      </c>
      <c r="R97" s="6">
        <v>2.56</v>
      </c>
      <c r="S97">
        <v>33.700000000000003</v>
      </c>
      <c r="T97">
        <v>33.1</v>
      </c>
      <c r="U97" s="5">
        <v>14</v>
      </c>
      <c r="V97" s="5">
        <v>31</v>
      </c>
      <c r="W97" s="6">
        <v>7.88</v>
      </c>
      <c r="X97" s="6">
        <v>3.22</v>
      </c>
      <c r="Y97" s="6">
        <v>2.54</v>
      </c>
      <c r="Z97" s="6">
        <v>0.97</v>
      </c>
      <c r="AA97" s="6">
        <v>0.96</v>
      </c>
      <c r="AB97" s="6">
        <v>9.2200000000000006</v>
      </c>
      <c r="AC97" s="6">
        <v>5.4</v>
      </c>
      <c r="AD97" s="6">
        <v>-4.38</v>
      </c>
      <c r="AE97" s="6">
        <v>0.91</v>
      </c>
      <c r="AF97" s="6">
        <v>8.57</v>
      </c>
      <c r="AG97" s="6">
        <v>10.42</v>
      </c>
      <c r="AI97" s="6">
        <v>0.9</v>
      </c>
      <c r="AJ97" s="6">
        <v>11.51</v>
      </c>
      <c r="AK97" s="6">
        <v>16.71</v>
      </c>
      <c r="AL97" s="6">
        <v>0.41</v>
      </c>
      <c r="AM97">
        <v>13.1</v>
      </c>
      <c r="AN97">
        <v>13.2</v>
      </c>
      <c r="AO97">
        <v>12</v>
      </c>
      <c r="AP97">
        <v>4.0999999999999996</v>
      </c>
      <c r="AQ97">
        <v>-8.4</v>
      </c>
      <c r="AR97">
        <v>-12.3</v>
      </c>
      <c r="AS97">
        <v>-9.3000000000000007</v>
      </c>
      <c r="AT97">
        <v>-14.6</v>
      </c>
      <c r="AU97">
        <v>-3.6</v>
      </c>
      <c r="AV97">
        <v>5.3</v>
      </c>
      <c r="AW97">
        <v>6</v>
      </c>
      <c r="AX97" s="6">
        <v>9.36</v>
      </c>
      <c r="AY97" s="6">
        <v>7.05</v>
      </c>
      <c r="AZ97" s="6">
        <v>0</v>
      </c>
      <c r="BA97" s="6">
        <v>0.32</v>
      </c>
      <c r="BB97" s="6">
        <v>0.47</v>
      </c>
      <c r="BC97" s="6">
        <v>3.83</v>
      </c>
      <c r="BD97" s="6">
        <v>0.43</v>
      </c>
      <c r="BE97" s="6">
        <v>0.62</v>
      </c>
      <c r="BF97" s="6">
        <v>40.56</v>
      </c>
      <c r="BG97" s="6">
        <v>144.78</v>
      </c>
      <c r="BH97" s="6">
        <v>101.35</v>
      </c>
    </row>
    <row r="98" spans="1:61" x14ac:dyDescent="0.2">
      <c r="A98" t="s">
        <v>754</v>
      </c>
      <c r="B98" s="9" t="s">
        <v>1911</v>
      </c>
      <c r="C98" s="9" t="s">
        <v>1912</v>
      </c>
      <c r="D98">
        <v>62</v>
      </c>
      <c r="E98" t="s">
        <v>288</v>
      </c>
      <c r="G98" t="s">
        <v>188</v>
      </c>
      <c r="H98" t="s">
        <v>1913</v>
      </c>
      <c r="K98" s="9" t="s">
        <v>65</v>
      </c>
      <c r="L98" t="s">
        <v>86</v>
      </c>
      <c r="M98" t="s">
        <v>1262</v>
      </c>
      <c r="N98" s="16" t="s">
        <v>1914</v>
      </c>
      <c r="O98" s="20">
        <f t="shared" si="1"/>
        <v>122353</v>
      </c>
      <c r="P98" s="9">
        <v>4</v>
      </c>
      <c r="Q98" s="9" t="s">
        <v>1915</v>
      </c>
      <c r="R98" s="10">
        <v>2.11</v>
      </c>
      <c r="S98" s="9">
        <v>45.7</v>
      </c>
      <c r="T98">
        <v>51</v>
      </c>
      <c r="U98" s="5">
        <v>13</v>
      </c>
      <c r="V98" s="11">
        <v>31</v>
      </c>
      <c r="W98" s="10">
        <v>9.33</v>
      </c>
      <c r="X98" s="6">
        <v>5.8</v>
      </c>
      <c r="Y98" s="6">
        <v>6.24</v>
      </c>
      <c r="Z98" s="6">
        <v>0.98</v>
      </c>
      <c r="AA98" s="6">
        <v>0.98</v>
      </c>
      <c r="AB98" s="6">
        <v>5.78</v>
      </c>
      <c r="AC98" s="6">
        <v>3.25</v>
      </c>
      <c r="AD98" s="6">
        <v>8.44</v>
      </c>
      <c r="AE98" s="6">
        <v>0.91</v>
      </c>
      <c r="AF98" s="6">
        <v>5.0999999999999996</v>
      </c>
      <c r="AG98" s="6">
        <v>1.38</v>
      </c>
      <c r="AH98" s="6">
        <v>39.159999999999997</v>
      </c>
      <c r="AI98" s="6">
        <v>0.43</v>
      </c>
      <c r="AJ98" s="6">
        <v>-0.95</v>
      </c>
      <c r="AK98" s="6">
        <v>0.12</v>
      </c>
      <c r="AL98" s="6">
        <v>4.91</v>
      </c>
      <c r="AM98">
        <v>23.4</v>
      </c>
      <c r="AN98">
        <v>21.6</v>
      </c>
      <c r="AO98">
        <v>20.2</v>
      </c>
      <c r="AP98">
        <v>3.6</v>
      </c>
      <c r="AQ98">
        <v>8.1999999999999993</v>
      </c>
      <c r="AR98">
        <v>12.5</v>
      </c>
      <c r="AS98">
        <v>6.7</v>
      </c>
      <c r="AT98">
        <v>19.600000000000001</v>
      </c>
      <c r="AU98">
        <v>-0.5</v>
      </c>
      <c r="AV98">
        <v>25.3</v>
      </c>
      <c r="AW98">
        <v>9.9</v>
      </c>
      <c r="AX98" s="6">
        <v>8.56</v>
      </c>
      <c r="AY98" s="6">
        <v>4.24</v>
      </c>
      <c r="AZ98" s="6">
        <v>0</v>
      </c>
      <c r="BA98" s="6">
        <v>1.27</v>
      </c>
      <c r="BB98" s="6">
        <v>4.43</v>
      </c>
      <c r="BC98" s="6">
        <v>1.79</v>
      </c>
      <c r="BD98" s="6">
        <v>2.2400000000000002</v>
      </c>
      <c r="BE98" s="6">
        <v>1.69</v>
      </c>
      <c r="BF98" s="6">
        <v>23.07</v>
      </c>
      <c r="BG98" s="10">
        <v>127.39</v>
      </c>
      <c r="BH98" s="6">
        <v>43.24</v>
      </c>
      <c r="BI98" t="s">
        <v>761</v>
      </c>
    </row>
    <row r="99" spans="1:61" x14ac:dyDescent="0.2">
      <c r="A99" t="s">
        <v>762</v>
      </c>
      <c r="B99" t="s">
        <v>1227</v>
      </c>
      <c r="C99" t="s">
        <v>1228</v>
      </c>
      <c r="D99">
        <v>80</v>
      </c>
      <c r="E99" t="s">
        <v>136</v>
      </c>
      <c r="G99" t="s">
        <v>84</v>
      </c>
      <c r="H99" t="s">
        <v>1229</v>
      </c>
      <c r="K99" t="s">
        <v>65</v>
      </c>
      <c r="L99" t="s">
        <v>86</v>
      </c>
      <c r="M99" t="s">
        <v>106</v>
      </c>
      <c r="N99" s="17" t="s">
        <v>1230</v>
      </c>
      <c r="O99" s="19">
        <f t="shared" si="1"/>
        <v>36891</v>
      </c>
      <c r="P99">
        <v>4</v>
      </c>
      <c r="Q99" t="s">
        <v>1231</v>
      </c>
      <c r="R99" s="6">
        <v>2.39</v>
      </c>
      <c r="S99">
        <v>35</v>
      </c>
      <c r="T99">
        <v>37.299999999999997</v>
      </c>
      <c r="U99" s="5">
        <v>18</v>
      </c>
      <c r="V99" s="5">
        <v>31</v>
      </c>
      <c r="W99" s="6">
        <v>9.8800000000000008</v>
      </c>
      <c r="X99" s="6">
        <v>7.71</v>
      </c>
      <c r="Y99" s="6">
        <v>5.08</v>
      </c>
      <c r="Z99" s="6">
        <v>0.99</v>
      </c>
      <c r="AA99" s="6">
        <v>0.96</v>
      </c>
      <c r="AB99" s="6">
        <v>8.36</v>
      </c>
      <c r="AC99" s="6">
        <v>5.89</v>
      </c>
      <c r="AD99" s="6">
        <v>-4.78</v>
      </c>
      <c r="AE99" s="6">
        <v>0.92</v>
      </c>
      <c r="AF99" s="6">
        <v>8.52</v>
      </c>
      <c r="AG99" s="6">
        <v>6.25</v>
      </c>
      <c r="AH99" s="6">
        <v>-28.78</v>
      </c>
      <c r="AI99" s="6">
        <v>0.93</v>
      </c>
      <c r="AJ99" s="6">
        <v>6.36</v>
      </c>
      <c r="AK99" s="6">
        <v>9</v>
      </c>
      <c r="AL99" s="6">
        <v>-3.5</v>
      </c>
      <c r="AM99">
        <v>20.7</v>
      </c>
      <c r="AN99">
        <v>14.7</v>
      </c>
      <c r="AO99">
        <v>10.7</v>
      </c>
      <c r="AP99">
        <v>1.2</v>
      </c>
      <c r="AQ99">
        <v>5.6</v>
      </c>
      <c r="AR99">
        <v>16.100000000000001</v>
      </c>
      <c r="AS99">
        <v>-4.7</v>
      </c>
      <c r="AT99">
        <v>-1.9</v>
      </c>
      <c r="AU99">
        <v>15.3</v>
      </c>
      <c r="AV99">
        <v>17.100000000000001</v>
      </c>
      <c r="AW99">
        <v>4.5</v>
      </c>
      <c r="AX99" s="6">
        <v>6.28</v>
      </c>
      <c r="AY99" s="6">
        <v>13.32</v>
      </c>
      <c r="AZ99" s="6">
        <v>0</v>
      </c>
      <c r="BA99" s="6">
        <v>-1.1200000000000001</v>
      </c>
      <c r="BB99" s="6">
        <v>0.51</v>
      </c>
      <c r="BC99" s="6">
        <v>4.24</v>
      </c>
      <c r="BD99" s="6">
        <v>24.49</v>
      </c>
      <c r="BE99" s="6">
        <v>29.35</v>
      </c>
      <c r="BF99" s="6">
        <v>86.87</v>
      </c>
      <c r="BG99" s="6">
        <v>83.79</v>
      </c>
    </row>
    <row r="100" spans="1:61" x14ac:dyDescent="0.2">
      <c r="A100" t="s">
        <v>768</v>
      </c>
      <c r="B100" t="s">
        <v>3599</v>
      </c>
      <c r="C100" t="s">
        <v>3600</v>
      </c>
      <c r="D100">
        <v>96</v>
      </c>
      <c r="E100" t="s">
        <v>93</v>
      </c>
      <c r="G100" t="s">
        <v>74</v>
      </c>
      <c r="H100" t="s">
        <v>3601</v>
      </c>
      <c r="K100" t="s">
        <v>65</v>
      </c>
      <c r="L100" t="s">
        <v>86</v>
      </c>
      <c r="M100" t="s">
        <v>87</v>
      </c>
      <c r="N100" s="17" t="s">
        <v>3602</v>
      </c>
      <c r="O100" s="19">
        <f t="shared" si="1"/>
        <v>6524</v>
      </c>
      <c r="P100">
        <v>4</v>
      </c>
      <c r="Q100" t="s">
        <v>89</v>
      </c>
      <c r="R100" s="6">
        <v>1.05</v>
      </c>
      <c r="S100">
        <v>15.7</v>
      </c>
      <c r="T100">
        <v>9.5</v>
      </c>
      <c r="U100" s="5">
        <v>11</v>
      </c>
      <c r="V100" s="5">
        <v>30</v>
      </c>
      <c r="W100" s="6">
        <v>20.03</v>
      </c>
      <c r="X100" s="6">
        <v>25.79</v>
      </c>
      <c r="Z100" s="6">
        <v>0.89</v>
      </c>
      <c r="AA100" s="6">
        <v>0.89</v>
      </c>
      <c r="AB100" s="6">
        <v>25.91</v>
      </c>
      <c r="AC100" s="6">
        <v>27</v>
      </c>
      <c r="AD100" s="6">
        <v>-4.47</v>
      </c>
      <c r="AE100" s="6">
        <v>0.78</v>
      </c>
      <c r="AF100" s="6">
        <v>32.450000000000003</v>
      </c>
      <c r="AG100" s="6">
        <v>27.9</v>
      </c>
      <c r="AI100" s="6">
        <v>0.83</v>
      </c>
      <c r="AJ100" s="6">
        <v>11.08</v>
      </c>
      <c r="AK100" s="6">
        <v>11.57</v>
      </c>
      <c r="AL100" s="6">
        <v>-3.97</v>
      </c>
      <c r="AM100">
        <v>14.9</v>
      </c>
      <c r="AN100">
        <v>14.9</v>
      </c>
      <c r="AO100">
        <v>7.2</v>
      </c>
      <c r="AP100">
        <v>1</v>
      </c>
      <c r="AQ100">
        <v>8.4</v>
      </c>
      <c r="AR100">
        <v>10</v>
      </c>
      <c r="AS100">
        <v>-25.1</v>
      </c>
      <c r="AT100">
        <v>79.7</v>
      </c>
      <c r="AU100">
        <v>3.4</v>
      </c>
      <c r="AV100">
        <v>10.1</v>
      </c>
      <c r="AW100">
        <v>0.6</v>
      </c>
      <c r="AX100" s="6">
        <v>22.16</v>
      </c>
      <c r="AY100" s="6">
        <v>29.94</v>
      </c>
      <c r="AZ100" s="6">
        <v>0</v>
      </c>
      <c r="BA100" s="6">
        <v>-0.55000000000000004</v>
      </c>
      <c r="BB100" s="6">
        <v>3.45</v>
      </c>
      <c r="BC100" s="6">
        <v>3.04</v>
      </c>
      <c r="BD100" s="6">
        <v>5.73</v>
      </c>
      <c r="BE100" s="6">
        <v>42.24</v>
      </c>
      <c r="BF100" s="6">
        <v>270.48</v>
      </c>
      <c r="BG100" s="6">
        <v>640.27</v>
      </c>
      <c r="BH100" s="6">
        <v>1038.1500000000001</v>
      </c>
    </row>
    <row r="101" spans="1:61" x14ac:dyDescent="0.2">
      <c r="A101" t="s">
        <v>774</v>
      </c>
      <c r="B101" t="s">
        <v>2921</v>
      </c>
      <c r="C101" t="s">
        <v>2922</v>
      </c>
      <c r="D101">
        <v>80</v>
      </c>
      <c r="E101" t="s">
        <v>473</v>
      </c>
      <c r="G101" t="s">
        <v>84</v>
      </c>
      <c r="H101" t="s">
        <v>1696</v>
      </c>
      <c r="K101" t="s">
        <v>65</v>
      </c>
      <c r="L101" t="s">
        <v>66</v>
      </c>
      <c r="M101" t="s">
        <v>77</v>
      </c>
      <c r="N101" s="17" t="s">
        <v>2923</v>
      </c>
      <c r="O101" s="19">
        <f t="shared" si="1"/>
        <v>24174</v>
      </c>
      <c r="P101">
        <v>4</v>
      </c>
      <c r="Q101" t="s">
        <v>2033</v>
      </c>
      <c r="R101" s="6">
        <v>1.42</v>
      </c>
      <c r="S101">
        <v>20</v>
      </c>
      <c r="T101">
        <v>39.1</v>
      </c>
      <c r="U101" s="5">
        <v>8</v>
      </c>
      <c r="V101" s="5">
        <v>30</v>
      </c>
      <c r="W101" s="6">
        <v>15.84</v>
      </c>
      <c r="X101" s="6">
        <v>15.48</v>
      </c>
      <c r="Y101" s="6">
        <v>5.36</v>
      </c>
      <c r="Z101" s="6">
        <v>0.91</v>
      </c>
      <c r="AA101" s="6">
        <v>0.92</v>
      </c>
      <c r="AB101" s="6">
        <v>15.47</v>
      </c>
      <c r="AC101" s="6">
        <v>13.39</v>
      </c>
      <c r="AD101" s="6">
        <v>14.4</v>
      </c>
      <c r="AE101" s="6">
        <v>0.18</v>
      </c>
      <c r="AF101" s="6">
        <v>12.04</v>
      </c>
      <c r="AG101" s="6">
        <v>18.47</v>
      </c>
      <c r="AI101" s="6">
        <v>0.94</v>
      </c>
      <c r="AJ101" s="6">
        <v>11.55</v>
      </c>
      <c r="AK101" s="6">
        <v>13.2</v>
      </c>
      <c r="AL101" s="6">
        <v>9.9700000000000006</v>
      </c>
      <c r="AM101">
        <v>14.9</v>
      </c>
      <c r="AN101">
        <v>14.2</v>
      </c>
      <c r="AO101">
        <v>22.8</v>
      </c>
      <c r="AP101">
        <v>1.9</v>
      </c>
      <c r="AQ101">
        <v>4.8</v>
      </c>
      <c r="AR101">
        <v>3.6</v>
      </c>
      <c r="AS101">
        <v>114.8</v>
      </c>
      <c r="AT101">
        <v>15.3</v>
      </c>
      <c r="AU101">
        <v>1.7</v>
      </c>
      <c r="AV101">
        <v>5.8</v>
      </c>
      <c r="AW101">
        <v>8.4</v>
      </c>
      <c r="AX101" s="6">
        <v>14.19</v>
      </c>
      <c r="AY101" s="6">
        <v>17.43</v>
      </c>
      <c r="AZ101" s="6">
        <v>0</v>
      </c>
      <c r="BA101" s="6">
        <v>-2.33</v>
      </c>
      <c r="BB101" s="6">
        <v>-0.84</v>
      </c>
      <c r="BC101" s="6">
        <v>2.38</v>
      </c>
      <c r="BD101" s="6">
        <v>13.9</v>
      </c>
      <c r="BE101" s="6">
        <v>30.29</v>
      </c>
      <c r="BF101" s="6">
        <v>123.28</v>
      </c>
      <c r="BG101" s="6">
        <v>277.07</v>
      </c>
      <c r="BH101" s="6">
        <v>247.23</v>
      </c>
    </row>
    <row r="102" spans="1:61" x14ac:dyDescent="0.2">
      <c r="A102" t="s">
        <v>780</v>
      </c>
      <c r="B102" s="9" t="s">
        <v>3107</v>
      </c>
      <c r="C102" s="9" t="s">
        <v>3107</v>
      </c>
      <c r="D102">
        <v>75</v>
      </c>
      <c r="E102" t="s">
        <v>218</v>
      </c>
      <c r="F102" t="s">
        <v>225</v>
      </c>
      <c r="G102" t="s">
        <v>127</v>
      </c>
      <c r="H102" t="s">
        <v>3108</v>
      </c>
      <c r="I102" t="s">
        <v>3109</v>
      </c>
      <c r="K102" s="9" t="s">
        <v>297</v>
      </c>
      <c r="L102" t="s">
        <v>148</v>
      </c>
      <c r="M102" t="s">
        <v>493</v>
      </c>
      <c r="N102" s="16" t="s">
        <v>3110</v>
      </c>
      <c r="O102" s="20">
        <f t="shared" si="1"/>
        <v>193675</v>
      </c>
      <c r="P102" s="9"/>
      <c r="Q102" s="9" t="s">
        <v>2484</v>
      </c>
      <c r="R102" s="10">
        <v>1.33</v>
      </c>
      <c r="S102" s="9">
        <v>46.4</v>
      </c>
      <c r="T102">
        <v>42.8</v>
      </c>
      <c r="U102" s="5">
        <v>14</v>
      </c>
      <c r="V102" s="11">
        <v>30</v>
      </c>
      <c r="W102" s="10">
        <v>8.89</v>
      </c>
      <c r="X102" s="6">
        <v>9.43</v>
      </c>
      <c r="Y102" s="6">
        <v>6.34</v>
      </c>
      <c r="Z102" s="6">
        <v>0.99</v>
      </c>
      <c r="AA102" s="6">
        <v>0.92</v>
      </c>
      <c r="AB102" s="6">
        <v>3.36</v>
      </c>
      <c r="AC102" s="6">
        <v>-1.75</v>
      </c>
      <c r="AD102" s="6">
        <v>-9.19</v>
      </c>
      <c r="AE102" s="6">
        <v>0.92</v>
      </c>
      <c r="AF102" s="6">
        <v>7.59</v>
      </c>
      <c r="AG102" s="6">
        <v>17.23</v>
      </c>
      <c r="AH102" s="6">
        <v>-17.03</v>
      </c>
      <c r="AI102" s="6">
        <v>0.99</v>
      </c>
      <c r="AJ102" s="6">
        <v>6.63</v>
      </c>
      <c r="AK102" s="6">
        <v>3.43</v>
      </c>
      <c r="AL102" s="6">
        <v>8.64</v>
      </c>
      <c r="AM102">
        <v>103.8</v>
      </c>
      <c r="AN102">
        <v>35</v>
      </c>
      <c r="AO102">
        <v>28.8</v>
      </c>
      <c r="AP102">
        <v>6.1</v>
      </c>
      <c r="AQ102">
        <v>61.4</v>
      </c>
      <c r="AR102">
        <v>220.3</v>
      </c>
      <c r="AS102">
        <v>22.3</v>
      </c>
      <c r="AT102">
        <v>33.799999999999997</v>
      </c>
      <c r="AU102">
        <v>23</v>
      </c>
      <c r="AV102">
        <v>12.3</v>
      </c>
      <c r="AW102">
        <v>2.7</v>
      </c>
      <c r="AX102" s="6">
        <v>11.55</v>
      </c>
      <c r="AY102" s="6">
        <v>8.49</v>
      </c>
      <c r="AZ102" s="6">
        <v>0</v>
      </c>
      <c r="BA102" s="6">
        <v>-7.79</v>
      </c>
      <c r="BB102" s="6">
        <v>-1.89</v>
      </c>
      <c r="BC102" s="6">
        <v>-4.28</v>
      </c>
      <c r="BD102" s="6">
        <v>12.9</v>
      </c>
      <c r="BE102" s="6">
        <v>33.450000000000003</v>
      </c>
      <c r="BF102" s="6">
        <v>50.3</v>
      </c>
      <c r="BG102" s="10">
        <v>198.33</v>
      </c>
      <c r="BH102" s="6">
        <v>266.88</v>
      </c>
    </row>
    <row r="103" spans="1:61" hidden="1" x14ac:dyDescent="0.2">
      <c r="A103" t="s">
        <v>785</v>
      </c>
      <c r="B103" t="s">
        <v>576</v>
      </c>
      <c r="C103" t="s">
        <v>577</v>
      </c>
      <c r="D103">
        <v>97</v>
      </c>
      <c r="E103" t="s">
        <v>578</v>
      </c>
      <c r="H103" t="s">
        <v>579</v>
      </c>
      <c r="K103" t="s">
        <v>65</v>
      </c>
      <c r="L103" t="s">
        <v>66</v>
      </c>
      <c r="M103" t="s">
        <v>67</v>
      </c>
      <c r="N103" s="17" t="s">
        <v>580</v>
      </c>
      <c r="O103" s="19">
        <f t="shared" si="1"/>
        <v>2660</v>
      </c>
      <c r="P103">
        <v>1</v>
      </c>
      <c r="Q103" t="s">
        <v>581</v>
      </c>
      <c r="R103" s="6">
        <v>1.96</v>
      </c>
      <c r="S103">
        <v>27.6</v>
      </c>
      <c r="T103">
        <v>28</v>
      </c>
      <c r="U103" s="5">
        <v>30</v>
      </c>
      <c r="V103" s="5">
        <v>30</v>
      </c>
      <c r="W103" s="6">
        <v>10.88</v>
      </c>
      <c r="X103" s="6">
        <v>7.55</v>
      </c>
      <c r="Y103" s="6">
        <v>6.63</v>
      </c>
      <c r="Z103" s="6">
        <v>0.96</v>
      </c>
      <c r="AA103" s="6">
        <v>0.94</v>
      </c>
      <c r="AB103" s="6">
        <v>12.77</v>
      </c>
      <c r="AC103" s="6">
        <v>9.9499999999999993</v>
      </c>
      <c r="AD103" s="6">
        <v>-8.44</v>
      </c>
      <c r="AE103" s="6">
        <v>0.91</v>
      </c>
      <c r="AF103" s="6">
        <v>11.52</v>
      </c>
      <c r="AG103" s="6">
        <v>8.74</v>
      </c>
      <c r="AI103" s="6">
        <v>0.95</v>
      </c>
      <c r="AJ103" s="6">
        <v>8.4499999999999993</v>
      </c>
      <c r="AK103" s="6">
        <v>8.2200000000000006</v>
      </c>
      <c r="AL103" s="6">
        <v>-0.34</v>
      </c>
      <c r="AM103">
        <v>14.1</v>
      </c>
      <c r="AN103">
        <v>14.1</v>
      </c>
      <c r="AO103">
        <v>12.7</v>
      </c>
      <c r="AP103">
        <v>4.9000000000000004</v>
      </c>
      <c r="AQ103">
        <v>-6.1</v>
      </c>
      <c r="AR103">
        <v>-5.9</v>
      </c>
      <c r="AS103">
        <v>-1.5</v>
      </c>
      <c r="AT103">
        <v>13.5</v>
      </c>
      <c r="AU103">
        <v>6.5</v>
      </c>
      <c r="AV103">
        <v>0.8</v>
      </c>
      <c r="AW103">
        <v>0.6</v>
      </c>
      <c r="AX103" s="6">
        <v>11.19</v>
      </c>
      <c r="AY103" s="6">
        <v>10.53</v>
      </c>
      <c r="AZ103" s="6">
        <v>0</v>
      </c>
      <c r="BA103" s="6">
        <v>-0.57999999999999996</v>
      </c>
      <c r="BB103" s="6">
        <v>-6.23</v>
      </c>
      <c r="BC103" s="6">
        <v>-1.1399999999999999</v>
      </c>
      <c r="BD103" s="6">
        <v>-4.3600000000000003</v>
      </c>
      <c r="BE103" s="6">
        <v>-5.88</v>
      </c>
      <c r="BF103" s="6">
        <v>64.94</v>
      </c>
      <c r="BG103" s="6">
        <v>188.8</v>
      </c>
      <c r="BH103" s="6">
        <v>1466.03</v>
      </c>
    </row>
    <row r="104" spans="1:61" x14ac:dyDescent="0.2">
      <c r="A104" t="s">
        <v>792</v>
      </c>
      <c r="B104" t="s">
        <v>1558</v>
      </c>
      <c r="C104" t="s">
        <v>1559</v>
      </c>
      <c r="D104">
        <v>73</v>
      </c>
      <c r="E104" t="s">
        <v>126</v>
      </c>
      <c r="G104" t="s">
        <v>84</v>
      </c>
      <c r="H104" t="s">
        <v>1560</v>
      </c>
      <c r="K104" t="s">
        <v>65</v>
      </c>
      <c r="L104" t="s">
        <v>86</v>
      </c>
      <c r="M104" t="s">
        <v>1292</v>
      </c>
      <c r="N104" s="17" t="s">
        <v>1561</v>
      </c>
      <c r="O104" s="19">
        <f t="shared" si="1"/>
        <v>16055</v>
      </c>
      <c r="P104">
        <v>4</v>
      </c>
      <c r="Q104" t="s">
        <v>1562</v>
      </c>
      <c r="R104" s="6">
        <v>1.17</v>
      </c>
      <c r="S104">
        <v>30.1</v>
      </c>
      <c r="T104">
        <v>28.2</v>
      </c>
      <c r="U104" s="5">
        <v>30</v>
      </c>
      <c r="V104" s="5">
        <v>30</v>
      </c>
      <c r="W104" s="6">
        <v>10.210000000000001</v>
      </c>
      <c r="X104" s="6">
        <v>11.24</v>
      </c>
      <c r="Y104" s="6">
        <v>13.77</v>
      </c>
      <c r="Z104" s="6">
        <v>0.99</v>
      </c>
      <c r="AA104" s="6">
        <v>0.79</v>
      </c>
      <c r="AB104" s="6">
        <v>10.210000000000001</v>
      </c>
      <c r="AC104" s="6">
        <v>8.09</v>
      </c>
      <c r="AD104" s="6">
        <v>-2.52</v>
      </c>
      <c r="AE104" s="6">
        <v>0.73</v>
      </c>
      <c r="AF104" s="6">
        <v>11.06</v>
      </c>
      <c r="AG104" s="6">
        <v>4.3</v>
      </c>
      <c r="AH104" s="6">
        <v>-18.39</v>
      </c>
      <c r="AI104" s="6">
        <v>0.75</v>
      </c>
      <c r="AJ104" s="6">
        <v>3.36</v>
      </c>
      <c r="AK104" s="6">
        <v>2.06</v>
      </c>
      <c r="AL104" s="6">
        <v>-3.26</v>
      </c>
      <c r="AM104">
        <v>25.6</v>
      </c>
      <c r="AN104">
        <v>25.6</v>
      </c>
      <c r="AO104">
        <v>22.8</v>
      </c>
      <c r="AP104">
        <v>1.9</v>
      </c>
      <c r="AQ104">
        <v>26.7</v>
      </c>
      <c r="AR104">
        <v>27.7</v>
      </c>
      <c r="AS104">
        <v>22.6</v>
      </c>
      <c r="AT104">
        <v>33.9</v>
      </c>
      <c r="AU104">
        <v>15.8</v>
      </c>
      <c r="AV104">
        <v>12.6</v>
      </c>
      <c r="AW104">
        <v>1.1000000000000001</v>
      </c>
      <c r="AX104" s="6">
        <v>10.17</v>
      </c>
      <c r="AY104" s="6">
        <v>11.68</v>
      </c>
      <c r="AZ104" s="6">
        <v>0</v>
      </c>
      <c r="BA104" s="6">
        <v>2.48</v>
      </c>
      <c r="BB104" s="6">
        <v>6.12</v>
      </c>
      <c r="BC104" s="6">
        <v>0.2</v>
      </c>
      <c r="BD104" s="6">
        <v>0.66</v>
      </c>
      <c r="BE104" s="6">
        <v>6.07</v>
      </c>
      <c r="BF104" s="6">
        <v>73.7</v>
      </c>
      <c r="BG104" s="6">
        <v>163.47</v>
      </c>
      <c r="BH104" s="6">
        <v>216.06</v>
      </c>
    </row>
    <row r="105" spans="1:61" hidden="1" x14ac:dyDescent="0.2">
      <c r="A105" t="s">
        <v>798</v>
      </c>
      <c r="B105" t="s">
        <v>817</v>
      </c>
      <c r="C105" t="s">
        <v>818</v>
      </c>
      <c r="D105">
        <v>90</v>
      </c>
      <c r="E105" t="s">
        <v>63</v>
      </c>
      <c r="G105" t="s">
        <v>74</v>
      </c>
      <c r="H105" t="s">
        <v>819</v>
      </c>
      <c r="K105" t="s">
        <v>76</v>
      </c>
      <c r="L105" t="s">
        <v>86</v>
      </c>
      <c r="M105" t="s">
        <v>166</v>
      </c>
      <c r="N105" t="s">
        <v>820</v>
      </c>
      <c r="O105" s="19">
        <f t="shared" si="1"/>
        <v>11578</v>
      </c>
      <c r="P105">
        <v>2</v>
      </c>
      <c r="Q105" t="s">
        <v>821</v>
      </c>
      <c r="R105" s="6">
        <v>2.33</v>
      </c>
      <c r="S105">
        <v>35.799999999999997</v>
      </c>
      <c r="T105">
        <v>28.3</v>
      </c>
      <c r="U105" s="5">
        <v>30</v>
      </c>
      <c r="V105" s="5">
        <v>30</v>
      </c>
      <c r="W105" s="6">
        <v>8.0299999999999994</v>
      </c>
      <c r="X105" s="6">
        <v>6.83</v>
      </c>
      <c r="Y105" s="6">
        <v>10.94</v>
      </c>
      <c r="Z105" s="6">
        <v>0.99</v>
      </c>
      <c r="AA105" s="6">
        <v>0.98</v>
      </c>
      <c r="AB105" s="6">
        <v>8.8800000000000008</v>
      </c>
      <c r="AC105" s="6">
        <v>8.6199999999999992</v>
      </c>
      <c r="AD105" s="6">
        <v>-1.31</v>
      </c>
      <c r="AE105" s="6">
        <v>0.94</v>
      </c>
      <c r="AF105" s="6">
        <v>12.03</v>
      </c>
      <c r="AG105" s="6">
        <v>7.33</v>
      </c>
      <c r="AH105" s="6">
        <v>-3.27</v>
      </c>
      <c r="AI105" s="6">
        <v>0.99</v>
      </c>
      <c r="AJ105" s="6">
        <v>7.15</v>
      </c>
      <c r="AK105" s="6">
        <v>5.46</v>
      </c>
      <c r="AL105" s="6">
        <v>1.1399999999999999</v>
      </c>
      <c r="AM105">
        <v>18.8</v>
      </c>
      <c r="AN105">
        <v>15.5</v>
      </c>
      <c r="AO105">
        <v>11.6</v>
      </c>
      <c r="AP105">
        <v>0.8</v>
      </c>
      <c r="AQ105">
        <v>-10.3</v>
      </c>
      <c r="AR105">
        <v>-14.9</v>
      </c>
      <c r="AS105">
        <v>-22.5</v>
      </c>
      <c r="AT105">
        <v>-0.2</v>
      </c>
      <c r="AU105">
        <v>-9.3000000000000007</v>
      </c>
      <c r="AV105">
        <v>34.200000000000003</v>
      </c>
      <c r="AW105">
        <v>5.2</v>
      </c>
      <c r="AX105" s="6">
        <v>5.75</v>
      </c>
      <c r="AY105" s="6">
        <v>6.78</v>
      </c>
      <c r="AZ105" s="6">
        <v>0</v>
      </c>
      <c r="BA105" s="6">
        <v>-2.85</v>
      </c>
      <c r="BB105" s="6">
        <v>-4.8600000000000003</v>
      </c>
      <c r="BC105" s="6">
        <v>-5.41</v>
      </c>
      <c r="BD105" s="6">
        <v>-2</v>
      </c>
      <c r="BE105" s="6">
        <v>-6.97</v>
      </c>
      <c r="BF105" s="6">
        <v>38.82</v>
      </c>
      <c r="BG105" s="6">
        <v>74.97</v>
      </c>
      <c r="BH105" s="6">
        <v>7.29</v>
      </c>
    </row>
    <row r="106" spans="1:61" hidden="1" x14ac:dyDescent="0.2">
      <c r="A106" t="s">
        <v>804</v>
      </c>
      <c r="B106" t="s">
        <v>3269</v>
      </c>
      <c r="C106" t="s">
        <v>3270</v>
      </c>
      <c r="D106">
        <v>58</v>
      </c>
      <c r="E106" t="s">
        <v>179</v>
      </c>
      <c r="G106" t="s">
        <v>74</v>
      </c>
      <c r="H106" t="s">
        <v>3271</v>
      </c>
      <c r="K106" t="s">
        <v>76</v>
      </c>
      <c r="L106" t="s">
        <v>148</v>
      </c>
      <c r="M106" t="s">
        <v>310</v>
      </c>
      <c r="N106" t="s">
        <v>3272</v>
      </c>
      <c r="O106" s="19">
        <f t="shared" si="1"/>
        <v>3991</v>
      </c>
      <c r="P106">
        <v>2</v>
      </c>
      <c r="Q106" t="s">
        <v>1078</v>
      </c>
      <c r="R106" s="6">
        <v>2.42</v>
      </c>
      <c r="S106">
        <v>39.5</v>
      </c>
      <c r="T106">
        <v>47</v>
      </c>
      <c r="U106" s="5">
        <v>30</v>
      </c>
      <c r="V106" s="5">
        <v>30</v>
      </c>
      <c r="W106" s="6">
        <v>6.44</v>
      </c>
      <c r="X106" s="6">
        <v>5.7</v>
      </c>
      <c r="Y106" s="6">
        <v>6.49</v>
      </c>
      <c r="Z106" s="6">
        <v>1</v>
      </c>
      <c r="AA106" s="6">
        <v>0.9</v>
      </c>
      <c r="AB106" s="6">
        <v>5.15</v>
      </c>
      <c r="AC106" s="6">
        <v>3.99</v>
      </c>
      <c r="AD106" s="6">
        <v>-3.95</v>
      </c>
      <c r="AE106" s="6">
        <v>0.82</v>
      </c>
      <c r="AF106" s="6">
        <v>4.63</v>
      </c>
      <c r="AG106" s="6">
        <v>-0.91</v>
      </c>
      <c r="AH106" s="6">
        <v>15.62</v>
      </c>
      <c r="AI106" s="6">
        <v>0.88</v>
      </c>
      <c r="AJ106" s="6">
        <v>2.2999999999999998</v>
      </c>
      <c r="AK106" s="6">
        <v>-2.62</v>
      </c>
      <c r="AL106" s="6">
        <v>-6.14</v>
      </c>
      <c r="AM106">
        <v>23.5</v>
      </c>
      <c r="AN106">
        <v>16.399999999999999</v>
      </c>
      <c r="AO106">
        <v>17.100000000000001</v>
      </c>
      <c r="AP106">
        <v>2.2999999999999998</v>
      </c>
      <c r="AQ106">
        <v>-5.9</v>
      </c>
      <c r="AR106">
        <v>31.6</v>
      </c>
      <c r="AS106">
        <v>4.3</v>
      </c>
      <c r="AT106">
        <v>8</v>
      </c>
      <c r="AU106">
        <v>-4</v>
      </c>
      <c r="AV106">
        <v>3.5</v>
      </c>
      <c r="AW106">
        <v>0.7</v>
      </c>
      <c r="AX106" s="6">
        <v>3.55</v>
      </c>
      <c r="AY106" s="6">
        <v>5.67</v>
      </c>
      <c r="AZ106" s="6">
        <v>0</v>
      </c>
      <c r="BA106" s="6">
        <v>-0.85</v>
      </c>
      <c r="BB106" s="6">
        <v>1.93</v>
      </c>
      <c r="BC106" s="6">
        <v>-2.77</v>
      </c>
      <c r="BD106" s="6">
        <v>-3.23</v>
      </c>
      <c r="BE106" s="6">
        <v>-11.5</v>
      </c>
      <c r="BF106" s="6">
        <v>31.75</v>
      </c>
      <c r="BG106" s="6">
        <v>41.68</v>
      </c>
      <c r="BH106" s="6">
        <v>941.09</v>
      </c>
    </row>
    <row r="107" spans="1:61" hidden="1" x14ac:dyDescent="0.2">
      <c r="A107" t="s">
        <v>810</v>
      </c>
      <c r="B107" t="s">
        <v>1124</v>
      </c>
      <c r="C107" t="s">
        <v>1222</v>
      </c>
      <c r="D107">
        <v>76</v>
      </c>
      <c r="E107" t="s">
        <v>210</v>
      </c>
      <c r="H107" t="s">
        <v>1223</v>
      </c>
      <c r="K107" t="s">
        <v>65</v>
      </c>
      <c r="L107" t="s">
        <v>66</v>
      </c>
      <c r="M107" t="s">
        <v>67</v>
      </c>
      <c r="N107" t="s">
        <v>1224</v>
      </c>
      <c r="O107" s="19">
        <f t="shared" si="1"/>
        <v>6025</v>
      </c>
      <c r="P107">
        <v>2</v>
      </c>
      <c r="Q107" t="s">
        <v>1225</v>
      </c>
      <c r="R107" s="6">
        <v>3.62</v>
      </c>
      <c r="S107">
        <v>43.6</v>
      </c>
      <c r="T107">
        <v>36.1</v>
      </c>
      <c r="U107" s="5">
        <v>30</v>
      </c>
      <c r="V107" s="5">
        <v>30</v>
      </c>
      <c r="W107" s="6">
        <v>6.64</v>
      </c>
      <c r="X107" s="6">
        <v>6.64</v>
      </c>
      <c r="Y107" s="6">
        <v>4.75</v>
      </c>
      <c r="Z107" s="6">
        <v>0.97</v>
      </c>
      <c r="AA107" s="6">
        <v>0.9</v>
      </c>
      <c r="AB107" s="6">
        <v>7.64</v>
      </c>
      <c r="AC107" s="6">
        <v>5.2</v>
      </c>
      <c r="AD107" s="6">
        <v>-7.54</v>
      </c>
      <c r="AE107" s="6">
        <v>0.88</v>
      </c>
      <c r="AF107" s="6">
        <v>11.6</v>
      </c>
      <c r="AG107" s="6">
        <v>5.45</v>
      </c>
      <c r="AI107" s="6">
        <v>0.95</v>
      </c>
      <c r="AJ107" s="6">
        <v>7.57</v>
      </c>
      <c r="AK107" s="6">
        <v>9.07</v>
      </c>
      <c r="AL107" s="6">
        <v>-0.54</v>
      </c>
      <c r="AM107">
        <v>12</v>
      </c>
      <c r="AN107">
        <v>10.4</v>
      </c>
      <c r="AO107">
        <v>8.1</v>
      </c>
      <c r="AP107">
        <v>3.3</v>
      </c>
      <c r="AQ107">
        <v>-28.4</v>
      </c>
      <c r="AR107">
        <v>-19.899999999999999</v>
      </c>
      <c r="AS107">
        <v>-28.6</v>
      </c>
      <c r="AT107">
        <v>-23.9</v>
      </c>
      <c r="AU107">
        <v>-20.2</v>
      </c>
      <c r="AV107">
        <v>9.1</v>
      </c>
      <c r="AW107">
        <v>10.9</v>
      </c>
      <c r="AX107" s="6">
        <v>2.97</v>
      </c>
      <c r="AY107" s="6">
        <v>2.16</v>
      </c>
      <c r="AZ107" s="6">
        <v>0</v>
      </c>
      <c r="BA107" s="6">
        <v>-0.71</v>
      </c>
      <c r="BB107" s="6">
        <v>-4.57</v>
      </c>
      <c r="BC107" s="6">
        <v>-5.55</v>
      </c>
      <c r="BD107" s="6">
        <v>-0.56000000000000005</v>
      </c>
      <c r="BE107" s="6">
        <v>-4.99</v>
      </c>
      <c r="BF107" s="6">
        <v>11.3</v>
      </c>
      <c r="BG107" s="6">
        <v>33.979999999999997</v>
      </c>
      <c r="BH107" s="6">
        <v>58.48</v>
      </c>
    </row>
    <row r="108" spans="1:61" hidden="1" x14ac:dyDescent="0.2">
      <c r="A108" t="s">
        <v>816</v>
      </c>
      <c r="B108" t="s">
        <v>1710</v>
      </c>
      <c r="C108" t="s">
        <v>1711</v>
      </c>
      <c r="D108">
        <v>87</v>
      </c>
      <c r="E108" t="s">
        <v>965</v>
      </c>
      <c r="G108" t="s">
        <v>188</v>
      </c>
      <c r="H108" t="s">
        <v>1712</v>
      </c>
      <c r="K108" t="s">
        <v>297</v>
      </c>
      <c r="L108" t="s">
        <v>229</v>
      </c>
      <c r="M108" t="s">
        <v>230</v>
      </c>
      <c r="N108" t="s">
        <v>1713</v>
      </c>
      <c r="O108" s="19">
        <f t="shared" si="1"/>
        <v>5914</v>
      </c>
      <c r="P108">
        <v>4</v>
      </c>
      <c r="Q108" t="s">
        <v>1103</v>
      </c>
      <c r="R108" s="6">
        <v>2.5</v>
      </c>
      <c r="S108">
        <v>51.9</v>
      </c>
      <c r="T108">
        <v>34.700000000000003</v>
      </c>
      <c r="U108" s="5">
        <v>19</v>
      </c>
      <c r="V108" s="5">
        <v>30</v>
      </c>
      <c r="W108" s="6">
        <v>5.1100000000000003</v>
      </c>
      <c r="X108" s="6">
        <v>3.73</v>
      </c>
      <c r="Y108" s="6">
        <v>8.41</v>
      </c>
      <c r="Z108" s="6">
        <v>0.98</v>
      </c>
      <c r="AA108" s="6">
        <v>0.92</v>
      </c>
      <c r="AB108" s="6">
        <v>3.32</v>
      </c>
      <c r="AC108" s="6">
        <v>6.42</v>
      </c>
      <c r="AD108" s="6">
        <v>11.8</v>
      </c>
      <c r="AE108" s="6">
        <v>0.75</v>
      </c>
      <c r="AF108" s="6">
        <v>8.19</v>
      </c>
      <c r="AG108" s="6">
        <v>11.74</v>
      </c>
      <c r="AH108" s="6">
        <v>-23.72</v>
      </c>
      <c r="AI108" s="6">
        <v>0.96</v>
      </c>
      <c r="AJ108" s="6">
        <v>6.97</v>
      </c>
      <c r="AK108" s="6">
        <v>7.38</v>
      </c>
      <c r="AL108" s="6">
        <v>1.45</v>
      </c>
      <c r="AM108">
        <v>20.9</v>
      </c>
      <c r="AN108">
        <v>20.8</v>
      </c>
      <c r="AO108">
        <v>11.7</v>
      </c>
      <c r="AP108">
        <v>1.7</v>
      </c>
      <c r="AQ108">
        <v>-3.4</v>
      </c>
      <c r="AR108">
        <v>-3.1</v>
      </c>
      <c r="AS108">
        <v>-42.9</v>
      </c>
      <c r="AT108">
        <v>-19.899999999999999</v>
      </c>
      <c r="AU108">
        <v>-4.7</v>
      </c>
      <c r="AV108">
        <v>2.9</v>
      </c>
      <c r="AW108">
        <v>0.3</v>
      </c>
      <c r="AX108" s="6">
        <v>2.5499999999999998</v>
      </c>
      <c r="AY108" s="6">
        <v>4.93</v>
      </c>
      <c r="AZ108" s="6">
        <v>0</v>
      </c>
      <c r="BA108" s="6">
        <v>-2.46</v>
      </c>
      <c r="BB108" s="6">
        <v>2.78</v>
      </c>
      <c r="BC108" s="6">
        <v>10.16</v>
      </c>
      <c r="BD108" s="6">
        <v>14.24</v>
      </c>
      <c r="BE108" s="6">
        <v>28.59</v>
      </c>
      <c r="BF108" s="6">
        <v>27.19</v>
      </c>
      <c r="BG108" s="6">
        <v>28.59</v>
      </c>
      <c r="BH108" s="6">
        <v>469.54</v>
      </c>
    </row>
    <row r="109" spans="1:61" hidden="1" x14ac:dyDescent="0.2">
      <c r="A109" t="s">
        <v>822</v>
      </c>
      <c r="B109" t="s">
        <v>1930</v>
      </c>
      <c r="C109" t="s">
        <v>1931</v>
      </c>
      <c r="D109">
        <v>93</v>
      </c>
      <c r="E109" t="s">
        <v>505</v>
      </c>
      <c r="G109" t="s">
        <v>127</v>
      </c>
      <c r="H109" t="s">
        <v>1932</v>
      </c>
      <c r="K109" t="s">
        <v>297</v>
      </c>
      <c r="L109" t="s">
        <v>558</v>
      </c>
      <c r="M109" t="s">
        <v>667</v>
      </c>
      <c r="N109" t="s">
        <v>1933</v>
      </c>
      <c r="O109" s="19">
        <f t="shared" si="1"/>
        <v>1239</v>
      </c>
      <c r="P109">
        <v>1</v>
      </c>
      <c r="Q109" t="s">
        <v>334</v>
      </c>
      <c r="R109" s="6">
        <v>3.1</v>
      </c>
      <c r="S109">
        <v>29.8</v>
      </c>
      <c r="T109">
        <v>12.7</v>
      </c>
      <c r="U109" s="5">
        <v>0</v>
      </c>
      <c r="V109" s="5">
        <v>30</v>
      </c>
      <c r="W109" s="6">
        <v>12.6</v>
      </c>
      <c r="X109" s="6">
        <v>11.68</v>
      </c>
      <c r="Y109" s="6">
        <v>0.42</v>
      </c>
      <c r="Z109" s="6">
        <v>0.92</v>
      </c>
      <c r="AA109" s="6">
        <v>0.78</v>
      </c>
      <c r="AB109" s="6">
        <v>5.71</v>
      </c>
      <c r="AC109" s="6">
        <v>13.82</v>
      </c>
      <c r="AD109" s="6">
        <v>16.29</v>
      </c>
      <c r="AE109" s="6">
        <v>0.77</v>
      </c>
      <c r="AF109" s="6">
        <v>8.4600000000000009</v>
      </c>
      <c r="AG109" s="6">
        <v>49.95</v>
      </c>
      <c r="AH109" s="6">
        <v>-34.56</v>
      </c>
      <c r="AI109" s="6">
        <v>0.97</v>
      </c>
      <c r="AJ109" s="6">
        <v>6.06</v>
      </c>
      <c r="AK109" s="6">
        <v>6.79</v>
      </c>
      <c r="AL109" s="6">
        <v>2.3199999999999998</v>
      </c>
      <c r="AM109">
        <v>9.9</v>
      </c>
      <c r="AN109">
        <v>9.6</v>
      </c>
      <c r="AO109">
        <v>2.7</v>
      </c>
      <c r="AP109">
        <v>0.2</v>
      </c>
      <c r="AQ109">
        <v>-10.6</v>
      </c>
      <c r="AR109">
        <v>-8.3000000000000007</v>
      </c>
      <c r="AS109">
        <v>-42.7</v>
      </c>
      <c r="AT109">
        <v>-16.2</v>
      </c>
      <c r="AU109">
        <v>-27</v>
      </c>
      <c r="AV109">
        <v>33.299999999999997</v>
      </c>
      <c r="AW109">
        <v>5.9</v>
      </c>
      <c r="AX109" s="6">
        <v>0.88</v>
      </c>
      <c r="AY109" s="6">
        <v>11.81</v>
      </c>
      <c r="AZ109" s="6">
        <v>0</v>
      </c>
      <c r="BA109" s="6">
        <v>0.65</v>
      </c>
      <c r="BB109" s="6">
        <v>4.59</v>
      </c>
      <c r="BC109" s="6">
        <v>9.93</v>
      </c>
      <c r="BD109" s="6">
        <v>30.69</v>
      </c>
      <c r="BE109" s="6">
        <v>11.91</v>
      </c>
      <c r="BF109" s="6">
        <v>74.75</v>
      </c>
      <c r="BG109" s="6">
        <v>9.1199999999999992</v>
      </c>
      <c r="BH109" s="6">
        <v>153.83000000000001</v>
      </c>
    </row>
    <row r="110" spans="1:61" x14ac:dyDescent="0.2">
      <c r="A110" t="s">
        <v>828</v>
      </c>
      <c r="B110" s="9" t="s">
        <v>2374</v>
      </c>
      <c r="C110" s="9" t="s">
        <v>2375</v>
      </c>
      <c r="D110">
        <v>99</v>
      </c>
      <c r="E110" t="s">
        <v>491</v>
      </c>
      <c r="G110" t="s">
        <v>127</v>
      </c>
      <c r="H110" t="s">
        <v>2376</v>
      </c>
      <c r="K110" s="9" t="s">
        <v>228</v>
      </c>
      <c r="L110" t="s">
        <v>558</v>
      </c>
      <c r="M110" t="s">
        <v>826</v>
      </c>
      <c r="N110" s="16" t="s">
        <v>2377</v>
      </c>
      <c r="O110" s="20">
        <f t="shared" si="1"/>
        <v>367222</v>
      </c>
      <c r="P110" s="9">
        <v>1</v>
      </c>
      <c r="Q110" s="9" t="s">
        <v>1010</v>
      </c>
      <c r="R110" s="10">
        <v>1.77</v>
      </c>
      <c r="S110" s="9">
        <v>42.9</v>
      </c>
      <c r="T110">
        <v>56</v>
      </c>
      <c r="U110" s="5">
        <v>14</v>
      </c>
      <c r="V110" s="11">
        <v>29</v>
      </c>
      <c r="W110" s="10">
        <v>16.239999999999998</v>
      </c>
      <c r="X110" s="6">
        <v>18.239999999999998</v>
      </c>
      <c r="Y110" s="6">
        <v>13.2</v>
      </c>
      <c r="Z110" s="6">
        <v>0.9</v>
      </c>
      <c r="AA110" s="6">
        <v>0.86</v>
      </c>
      <c r="AB110" s="6">
        <v>18.13</v>
      </c>
      <c r="AC110" s="6">
        <v>18.29</v>
      </c>
      <c r="AD110" s="6">
        <v>5.3</v>
      </c>
      <c r="AE110" s="6">
        <v>0.91</v>
      </c>
      <c r="AF110" s="6">
        <v>15.76</v>
      </c>
      <c r="AG110" s="6">
        <v>11.1</v>
      </c>
      <c r="AH110" s="6">
        <v>21.17</v>
      </c>
      <c r="AI110" s="6">
        <v>0.94</v>
      </c>
      <c r="AJ110" s="6">
        <v>11.6</v>
      </c>
      <c r="AK110" s="6">
        <v>11.3</v>
      </c>
      <c r="AL110" s="6">
        <v>4.1500000000000004</v>
      </c>
      <c r="AM110">
        <v>24.2</v>
      </c>
      <c r="AN110">
        <v>24.2</v>
      </c>
      <c r="AO110">
        <v>19.899999999999999</v>
      </c>
      <c r="AP110">
        <v>4.3</v>
      </c>
      <c r="AQ110">
        <v>-2.7</v>
      </c>
      <c r="AR110">
        <v>0.9</v>
      </c>
      <c r="AS110">
        <v>22.2</v>
      </c>
      <c r="AT110">
        <v>27.2</v>
      </c>
      <c r="AU110">
        <v>9.1</v>
      </c>
      <c r="AV110">
        <v>26.4</v>
      </c>
      <c r="AW110">
        <v>8.6999999999999993</v>
      </c>
      <c r="AX110" s="6">
        <v>17.649999999999999</v>
      </c>
      <c r="AY110" s="6">
        <v>16.760000000000002</v>
      </c>
      <c r="AZ110" s="6">
        <v>0</v>
      </c>
      <c r="BA110" s="6">
        <v>-2.0099999999999998</v>
      </c>
      <c r="BB110" s="6">
        <v>-4.1900000000000004</v>
      </c>
      <c r="BC110" s="6">
        <v>-13.17</v>
      </c>
      <c r="BD110" s="6">
        <v>5.1100000000000003</v>
      </c>
      <c r="BE110" s="6">
        <v>-11.55</v>
      </c>
      <c r="BF110" s="6">
        <v>117.04</v>
      </c>
      <c r="BG110" s="10">
        <v>407.88</v>
      </c>
      <c r="BH110" s="6">
        <v>212.93</v>
      </c>
    </row>
    <row r="111" spans="1:61" x14ac:dyDescent="0.2">
      <c r="A111" t="s">
        <v>834</v>
      </c>
      <c r="B111" t="s">
        <v>2939</v>
      </c>
      <c r="C111" t="s">
        <v>2940</v>
      </c>
      <c r="D111">
        <v>82</v>
      </c>
      <c r="E111" t="s">
        <v>83</v>
      </c>
      <c r="G111" t="s">
        <v>94</v>
      </c>
      <c r="H111" t="s">
        <v>2941</v>
      </c>
      <c r="K111" t="s">
        <v>65</v>
      </c>
      <c r="L111" t="s">
        <v>229</v>
      </c>
      <c r="M111" t="s">
        <v>719</v>
      </c>
      <c r="N111" s="17" t="s">
        <v>2942</v>
      </c>
      <c r="O111" s="19">
        <f t="shared" si="1"/>
        <v>16042</v>
      </c>
      <c r="P111">
        <v>2</v>
      </c>
      <c r="Q111" t="s">
        <v>2943</v>
      </c>
      <c r="R111" s="6">
        <v>1.4</v>
      </c>
      <c r="S111">
        <v>19.5</v>
      </c>
      <c r="T111">
        <v>25.9</v>
      </c>
      <c r="U111" s="5">
        <v>13</v>
      </c>
      <c r="V111" s="5">
        <v>29</v>
      </c>
      <c r="W111" s="6">
        <v>12.6</v>
      </c>
      <c r="X111" s="6">
        <v>16.420000000000002</v>
      </c>
      <c r="Y111" s="6">
        <v>2.5</v>
      </c>
      <c r="Z111" s="6">
        <v>0.96</v>
      </c>
      <c r="AA111" s="6">
        <v>0.77</v>
      </c>
      <c r="AB111" s="6">
        <v>17.52</v>
      </c>
      <c r="AC111" s="6">
        <v>18.809999999999999</v>
      </c>
      <c r="AD111" s="6">
        <v>-15.85</v>
      </c>
      <c r="AE111" s="6">
        <v>0.75</v>
      </c>
      <c r="AF111" s="6">
        <v>19.97</v>
      </c>
      <c r="AG111" s="6">
        <v>5.84</v>
      </c>
      <c r="AH111" s="6">
        <v>-8.19</v>
      </c>
      <c r="AI111" s="6">
        <v>0.89</v>
      </c>
      <c r="AJ111" s="6">
        <v>3.59</v>
      </c>
      <c r="AK111" s="6">
        <v>6.75</v>
      </c>
      <c r="AL111" s="6">
        <v>-4.9000000000000004</v>
      </c>
      <c r="AM111">
        <v>14.1</v>
      </c>
      <c r="AN111">
        <v>14</v>
      </c>
      <c r="AO111">
        <v>12.3</v>
      </c>
      <c r="AP111">
        <v>1.2</v>
      </c>
      <c r="AQ111">
        <v>19.899999999999999</v>
      </c>
      <c r="AR111">
        <v>13.6</v>
      </c>
      <c r="AS111">
        <v>33.799999999999997</v>
      </c>
      <c r="AT111">
        <v>71.7</v>
      </c>
      <c r="AU111">
        <v>55.4</v>
      </c>
      <c r="AV111">
        <v>12.9</v>
      </c>
      <c r="AW111">
        <v>2</v>
      </c>
      <c r="AX111" s="6">
        <v>15.37</v>
      </c>
      <c r="AY111" s="6">
        <v>29.29</v>
      </c>
      <c r="AZ111" s="6">
        <v>0</v>
      </c>
      <c r="BA111" s="6">
        <v>-0.99</v>
      </c>
      <c r="BB111" s="6">
        <v>3.46</v>
      </c>
      <c r="BC111" s="6">
        <v>-6.06</v>
      </c>
      <c r="BD111" s="6">
        <v>7.84</v>
      </c>
      <c r="BE111" s="6">
        <v>24.45</v>
      </c>
      <c r="BF111" s="6">
        <v>261.20999999999998</v>
      </c>
      <c r="BG111" s="6">
        <v>317.87</v>
      </c>
      <c r="BH111" s="6">
        <v>257.42</v>
      </c>
    </row>
    <row r="112" spans="1:61" x14ac:dyDescent="0.2">
      <c r="A112" t="s">
        <v>841</v>
      </c>
      <c r="B112" t="s">
        <v>2930</v>
      </c>
      <c r="C112" t="s">
        <v>2931</v>
      </c>
      <c r="D112">
        <v>78</v>
      </c>
      <c r="E112" t="s">
        <v>520</v>
      </c>
      <c r="G112" t="s">
        <v>74</v>
      </c>
      <c r="H112" t="s">
        <v>2911</v>
      </c>
      <c r="K112" t="s">
        <v>549</v>
      </c>
      <c r="L112" t="s">
        <v>129</v>
      </c>
      <c r="M112" t="s">
        <v>751</v>
      </c>
      <c r="N112" s="17" t="s">
        <v>2932</v>
      </c>
      <c r="O112" s="19">
        <f t="shared" si="1"/>
        <v>10122</v>
      </c>
      <c r="P112">
        <v>4</v>
      </c>
      <c r="Q112" t="s">
        <v>568</v>
      </c>
      <c r="R112" s="6">
        <v>2.48</v>
      </c>
      <c r="S112">
        <v>64.5</v>
      </c>
      <c r="T112">
        <v>50.4</v>
      </c>
      <c r="U112" s="5">
        <v>11</v>
      </c>
      <c r="V112" s="5">
        <v>29</v>
      </c>
      <c r="W112" s="6">
        <v>13.56</v>
      </c>
      <c r="X112" s="6">
        <v>5.65</v>
      </c>
      <c r="Y112" s="6">
        <v>18.8</v>
      </c>
      <c r="Z112" s="6">
        <v>0.97</v>
      </c>
      <c r="AA112" s="6">
        <v>0.96</v>
      </c>
      <c r="AB112" s="6">
        <v>9.98</v>
      </c>
      <c r="AC112" s="6">
        <v>1.24</v>
      </c>
      <c r="AD112" s="6">
        <v>23.33</v>
      </c>
      <c r="AE112" s="6">
        <v>0.95</v>
      </c>
      <c r="AF112" s="6">
        <v>12.39</v>
      </c>
      <c r="AG112" s="6">
        <v>11.39</v>
      </c>
      <c r="AH112" s="6">
        <v>52.46</v>
      </c>
      <c r="AI112" s="6">
        <v>0.97</v>
      </c>
      <c r="AJ112" s="6">
        <v>8.7100000000000009</v>
      </c>
      <c r="AK112" s="6">
        <v>9.01</v>
      </c>
      <c r="AL112" s="6">
        <v>10.42</v>
      </c>
      <c r="AM112">
        <v>26</v>
      </c>
      <c r="AN112">
        <v>19.3</v>
      </c>
      <c r="AO112">
        <v>19.100000000000001</v>
      </c>
      <c r="AP112">
        <v>4.7</v>
      </c>
      <c r="AQ112">
        <v>-2.9</v>
      </c>
      <c r="AR112">
        <v>12.3</v>
      </c>
      <c r="AS112">
        <v>-3.7</v>
      </c>
      <c r="AT112">
        <v>-2.2000000000000002</v>
      </c>
      <c r="AU112">
        <v>4.5</v>
      </c>
      <c r="AV112">
        <v>39.4</v>
      </c>
      <c r="AW112">
        <v>6.7</v>
      </c>
      <c r="AX112" s="6">
        <v>14.41</v>
      </c>
      <c r="AY112" s="6">
        <v>5.52</v>
      </c>
      <c r="AZ112" s="6">
        <v>0</v>
      </c>
      <c r="BA112" s="6">
        <v>0.12</v>
      </c>
      <c r="BB112" s="6">
        <v>-3.59</v>
      </c>
      <c r="BC112" s="6">
        <v>-6.85</v>
      </c>
      <c r="BD112" s="6">
        <v>9.5299999999999994</v>
      </c>
      <c r="BE112" s="6">
        <v>12.98</v>
      </c>
      <c r="BF112" s="6">
        <v>30.81</v>
      </c>
      <c r="BG112" s="6">
        <v>284.43</v>
      </c>
    </row>
    <row r="113" spans="1:60" x14ac:dyDescent="0.2">
      <c r="A113" t="s">
        <v>847</v>
      </c>
      <c r="B113" t="s">
        <v>1809</v>
      </c>
      <c r="C113" t="s">
        <v>1810</v>
      </c>
      <c r="D113">
        <v>100</v>
      </c>
      <c r="E113" t="s">
        <v>473</v>
      </c>
      <c r="G113" t="s">
        <v>74</v>
      </c>
      <c r="H113" t="s">
        <v>1811</v>
      </c>
      <c r="K113" t="s">
        <v>65</v>
      </c>
      <c r="L113" t="s">
        <v>86</v>
      </c>
      <c r="M113" t="s">
        <v>106</v>
      </c>
      <c r="N113" s="17" t="s">
        <v>1812</v>
      </c>
      <c r="O113" s="19">
        <f t="shared" si="1"/>
        <v>12832</v>
      </c>
      <c r="P113">
        <v>2</v>
      </c>
      <c r="Q113" t="s">
        <v>409</v>
      </c>
      <c r="R113" s="6">
        <v>1.21</v>
      </c>
      <c r="S113">
        <v>33.1</v>
      </c>
      <c r="T113">
        <v>34.1</v>
      </c>
      <c r="U113" s="5">
        <v>29</v>
      </c>
      <c r="V113" s="5">
        <v>29</v>
      </c>
      <c r="W113" s="6">
        <v>11.1</v>
      </c>
      <c r="X113" s="6">
        <v>10.54</v>
      </c>
      <c r="Y113" s="6">
        <v>6.38</v>
      </c>
      <c r="Z113" s="6">
        <v>0.96</v>
      </c>
      <c r="AA113" s="6">
        <v>0.97</v>
      </c>
      <c r="AB113" s="6">
        <v>10.08</v>
      </c>
      <c r="AC113" s="6">
        <v>10.99</v>
      </c>
      <c r="AD113" s="6">
        <v>1.51</v>
      </c>
      <c r="AE113" s="6">
        <v>0.9</v>
      </c>
      <c r="AF113" s="6">
        <v>12.7</v>
      </c>
      <c r="AG113" s="6">
        <v>11.92</v>
      </c>
      <c r="AH113" s="6">
        <v>-20.65</v>
      </c>
      <c r="AI113" s="6">
        <v>0.96</v>
      </c>
      <c r="AJ113" s="6">
        <v>6.35</v>
      </c>
      <c r="AK113" s="6">
        <v>6.58</v>
      </c>
      <c r="AL113" s="6">
        <v>0.65</v>
      </c>
      <c r="AM113">
        <v>27.9</v>
      </c>
      <c r="AN113">
        <v>27.3</v>
      </c>
      <c r="AO113">
        <v>20.5</v>
      </c>
      <c r="AP113">
        <v>6.5</v>
      </c>
      <c r="AQ113">
        <v>9.3000000000000007</v>
      </c>
      <c r="AR113">
        <v>15</v>
      </c>
      <c r="AS113">
        <v>-6.7</v>
      </c>
      <c r="AT113">
        <v>30.1</v>
      </c>
      <c r="AU113">
        <v>10.4</v>
      </c>
      <c r="AV113">
        <v>1.7</v>
      </c>
      <c r="AW113">
        <v>0.1</v>
      </c>
      <c r="AX113" s="6">
        <v>12.67</v>
      </c>
      <c r="AY113" s="6">
        <v>11.33</v>
      </c>
      <c r="AZ113" s="6">
        <v>0</v>
      </c>
      <c r="BA113" s="6">
        <v>-0.9</v>
      </c>
      <c r="BB113" s="6">
        <v>-0.2</v>
      </c>
      <c r="BC113" s="6">
        <v>-11.54</v>
      </c>
      <c r="BD113" s="6">
        <v>-1.48</v>
      </c>
      <c r="BE113" s="6">
        <v>1.19</v>
      </c>
      <c r="BF113" s="6">
        <v>71.010000000000005</v>
      </c>
      <c r="BG113" s="6">
        <v>229.59</v>
      </c>
      <c r="BH113" s="6">
        <v>382.52</v>
      </c>
    </row>
    <row r="114" spans="1:60" x14ac:dyDescent="0.2">
      <c r="A114" t="s">
        <v>854</v>
      </c>
      <c r="B114" t="s">
        <v>2311</v>
      </c>
      <c r="C114" t="s">
        <v>2312</v>
      </c>
      <c r="D114">
        <v>99</v>
      </c>
      <c r="E114" t="s">
        <v>83</v>
      </c>
      <c r="G114" t="s">
        <v>406</v>
      </c>
      <c r="H114" t="s">
        <v>2313</v>
      </c>
      <c r="K114" t="s">
        <v>65</v>
      </c>
      <c r="L114" t="s">
        <v>86</v>
      </c>
      <c r="M114" t="s">
        <v>106</v>
      </c>
      <c r="N114" s="17" t="s">
        <v>2314</v>
      </c>
      <c r="O114" s="19">
        <f t="shared" si="1"/>
        <v>10430</v>
      </c>
      <c r="P114">
        <v>4</v>
      </c>
      <c r="Q114" t="s">
        <v>2315</v>
      </c>
      <c r="R114" s="6">
        <v>1.41</v>
      </c>
      <c r="S114">
        <v>29.1</v>
      </c>
      <c r="T114">
        <v>27.6</v>
      </c>
      <c r="U114" s="5">
        <v>29</v>
      </c>
      <c r="V114" s="5">
        <v>29</v>
      </c>
      <c r="W114" s="6">
        <v>11.57</v>
      </c>
      <c r="X114" s="6">
        <v>8.6199999999999992</v>
      </c>
      <c r="Y114" s="6">
        <v>8.75</v>
      </c>
      <c r="Z114" s="6">
        <v>0.97</v>
      </c>
      <c r="AA114" s="6">
        <v>0.88</v>
      </c>
      <c r="AB114" s="6">
        <v>10.37</v>
      </c>
      <c r="AC114" s="6">
        <v>18.059999999999999</v>
      </c>
      <c r="AD114" s="6">
        <v>-1.37</v>
      </c>
      <c r="AE114" s="6">
        <v>0.88</v>
      </c>
      <c r="AF114" s="6">
        <v>9.6300000000000008</v>
      </c>
      <c r="AG114" s="6">
        <v>15.2</v>
      </c>
      <c r="AI114" s="6">
        <v>0.86</v>
      </c>
      <c r="AJ114" s="6">
        <v>4.2300000000000004</v>
      </c>
      <c r="AK114" s="6">
        <v>7.78</v>
      </c>
      <c r="AL114" s="6">
        <v>-1.78</v>
      </c>
      <c r="AM114">
        <v>20.8</v>
      </c>
      <c r="AN114">
        <v>20.6</v>
      </c>
      <c r="AO114">
        <v>16.7</v>
      </c>
      <c r="AP114">
        <v>2.7</v>
      </c>
      <c r="AQ114">
        <v>5.8</v>
      </c>
      <c r="AR114">
        <v>-10</v>
      </c>
      <c r="AS114">
        <v>1.1000000000000001</v>
      </c>
      <c r="AT114">
        <v>28.1</v>
      </c>
      <c r="AU114">
        <v>27.6</v>
      </c>
      <c r="AV114">
        <v>18.8</v>
      </c>
      <c r="AW114">
        <v>2.7</v>
      </c>
      <c r="AX114" s="6">
        <v>11.47</v>
      </c>
      <c r="AY114" s="6">
        <v>20.93</v>
      </c>
      <c r="AZ114" s="6">
        <v>0</v>
      </c>
      <c r="BA114" s="6">
        <v>-3.01</v>
      </c>
      <c r="BB114" s="6">
        <v>-11.77</v>
      </c>
      <c r="BC114" s="6">
        <v>-22.75</v>
      </c>
      <c r="BD114" s="6">
        <v>-2.73</v>
      </c>
      <c r="BE114" s="6">
        <v>8.01</v>
      </c>
      <c r="BF114" s="6">
        <v>158.59</v>
      </c>
      <c r="BG114" s="6">
        <v>196.14</v>
      </c>
      <c r="BH114" s="6">
        <v>527.61</v>
      </c>
    </row>
    <row r="115" spans="1:60" x14ac:dyDescent="0.2">
      <c r="A115" t="s">
        <v>861</v>
      </c>
      <c r="B115" t="s">
        <v>570</v>
      </c>
      <c r="C115" t="s">
        <v>571</v>
      </c>
      <c r="D115">
        <v>51</v>
      </c>
      <c r="E115" t="s">
        <v>218</v>
      </c>
      <c r="G115" t="s">
        <v>84</v>
      </c>
      <c r="H115" t="s">
        <v>572</v>
      </c>
      <c r="K115" t="s">
        <v>65</v>
      </c>
      <c r="L115" t="s">
        <v>229</v>
      </c>
      <c r="M115" t="s">
        <v>522</v>
      </c>
      <c r="N115" s="17" t="s">
        <v>573</v>
      </c>
      <c r="O115" s="19">
        <f t="shared" si="1"/>
        <v>20150</v>
      </c>
      <c r="P115">
        <v>4</v>
      </c>
      <c r="Q115" t="s">
        <v>574</v>
      </c>
      <c r="R115" s="6">
        <v>1.1499999999999999</v>
      </c>
      <c r="S115">
        <v>27.6</v>
      </c>
      <c r="T115">
        <v>727.3</v>
      </c>
      <c r="U115" s="5">
        <v>0</v>
      </c>
      <c r="V115" s="5">
        <v>29</v>
      </c>
      <c r="W115" s="6">
        <v>13.31</v>
      </c>
      <c r="X115" s="6">
        <v>10.06</v>
      </c>
      <c r="Y115" s="6">
        <v>3.75</v>
      </c>
      <c r="Z115" s="6">
        <v>0.94</v>
      </c>
      <c r="AA115" s="6">
        <v>0.96</v>
      </c>
      <c r="AB115" s="6">
        <v>4.4400000000000004</v>
      </c>
      <c r="AC115" s="6">
        <v>3.26</v>
      </c>
      <c r="AD115" s="6">
        <v>4.8600000000000003</v>
      </c>
      <c r="AE115" s="6">
        <v>0.63</v>
      </c>
      <c r="AF115" s="6">
        <v>-2.44</v>
      </c>
      <c r="AG115" s="6">
        <v>-10.58</v>
      </c>
      <c r="AH115" s="6">
        <v>-88.87</v>
      </c>
      <c r="AI115" s="6">
        <v>0.94</v>
      </c>
      <c r="AJ115" s="6">
        <v>4.8600000000000003</v>
      </c>
      <c r="AK115" s="6">
        <v>3.65</v>
      </c>
      <c r="AL115" s="6">
        <v>-12.49</v>
      </c>
      <c r="AN115">
        <v>23.9</v>
      </c>
      <c r="AO115">
        <v>24.5</v>
      </c>
      <c r="AP115">
        <v>1.6</v>
      </c>
      <c r="AQ115">
        <v>10</v>
      </c>
      <c r="AS115">
        <v>5.7</v>
      </c>
      <c r="AT115">
        <v>8.5</v>
      </c>
      <c r="AU115">
        <v>-19.3</v>
      </c>
      <c r="AV115">
        <v>25.2</v>
      </c>
      <c r="AW115">
        <v>9999</v>
      </c>
      <c r="AX115" s="6">
        <v>8.74</v>
      </c>
      <c r="AY115" s="6">
        <v>2.4900000000000002</v>
      </c>
      <c r="AZ115" s="6">
        <v>0</v>
      </c>
      <c r="BA115" s="6">
        <v>0.8</v>
      </c>
      <c r="BB115" s="6">
        <v>2.12</v>
      </c>
      <c r="BC115" s="6">
        <v>8.01</v>
      </c>
      <c r="BD115" s="6">
        <v>23.23</v>
      </c>
      <c r="BE115" s="6">
        <v>27.53</v>
      </c>
      <c r="BF115" s="6">
        <v>13.1</v>
      </c>
      <c r="BG115" s="6">
        <v>131.13</v>
      </c>
      <c r="BH115" s="6">
        <v>178.33</v>
      </c>
    </row>
    <row r="116" spans="1:60" x14ac:dyDescent="0.2">
      <c r="A116" t="s">
        <v>866</v>
      </c>
      <c r="B116" t="s">
        <v>2508</v>
      </c>
      <c r="C116" t="s">
        <v>2509</v>
      </c>
      <c r="D116">
        <v>90</v>
      </c>
      <c r="E116" t="s">
        <v>136</v>
      </c>
      <c r="G116" t="s">
        <v>84</v>
      </c>
      <c r="H116" t="s">
        <v>1806</v>
      </c>
      <c r="K116" t="s">
        <v>65</v>
      </c>
      <c r="L116" t="s">
        <v>114</v>
      </c>
      <c r="M116" t="s">
        <v>352</v>
      </c>
      <c r="N116" s="17" t="s">
        <v>2510</v>
      </c>
      <c r="O116" s="19">
        <f t="shared" si="1"/>
        <v>14398</v>
      </c>
      <c r="P116">
        <v>4</v>
      </c>
      <c r="Q116" t="s">
        <v>2511</v>
      </c>
      <c r="R116" s="6">
        <v>4.29</v>
      </c>
      <c r="S116">
        <v>70.3</v>
      </c>
      <c r="T116">
        <v>83.6</v>
      </c>
      <c r="U116" s="5">
        <v>13</v>
      </c>
      <c r="V116" s="5">
        <v>29</v>
      </c>
      <c r="W116" s="6">
        <v>7.58</v>
      </c>
      <c r="X116" s="6">
        <v>9.92</v>
      </c>
      <c r="Y116" s="6">
        <v>5.54</v>
      </c>
      <c r="Z116" s="6">
        <v>0.92</v>
      </c>
      <c r="AA116" s="6">
        <v>0.97</v>
      </c>
      <c r="AB116" s="6">
        <v>7.22</v>
      </c>
      <c r="AC116" s="6">
        <v>7.8</v>
      </c>
      <c r="AD116" s="6">
        <v>-4.21</v>
      </c>
      <c r="AE116" s="6">
        <v>0.92</v>
      </c>
      <c r="AF116" s="6">
        <v>6.29</v>
      </c>
      <c r="AG116" s="6">
        <v>8.2200000000000006</v>
      </c>
      <c r="AH116" s="6">
        <v>-5.09</v>
      </c>
      <c r="AI116" s="6">
        <v>0.97</v>
      </c>
      <c r="AJ116" s="6">
        <v>8.9600000000000009</v>
      </c>
      <c r="AK116" s="6">
        <v>6.71</v>
      </c>
      <c r="AL116" s="6">
        <v>1.8</v>
      </c>
      <c r="AM116">
        <v>14.1</v>
      </c>
      <c r="AN116">
        <v>16.399999999999999</v>
      </c>
      <c r="AO116">
        <v>14</v>
      </c>
      <c r="AP116">
        <v>7.2</v>
      </c>
      <c r="AQ116">
        <v>-12.2</v>
      </c>
      <c r="AR116">
        <v>-18.899999999999999</v>
      </c>
      <c r="AS116">
        <v>-14.1</v>
      </c>
      <c r="AT116">
        <v>-7</v>
      </c>
      <c r="AU116">
        <v>-20.5</v>
      </c>
      <c r="AV116">
        <v>40.6</v>
      </c>
      <c r="AW116">
        <v>34.1</v>
      </c>
      <c r="AX116" s="6">
        <v>6.29</v>
      </c>
      <c r="AY116" s="6">
        <v>3.22</v>
      </c>
      <c r="AZ116" s="6">
        <v>0</v>
      </c>
      <c r="BA116" s="6">
        <v>0.45</v>
      </c>
      <c r="BB116" s="6">
        <v>1.61</v>
      </c>
      <c r="BC116" s="6">
        <v>4.83</v>
      </c>
      <c r="BD116" s="6">
        <v>5.53</v>
      </c>
      <c r="BE116" s="6">
        <v>-11.19</v>
      </c>
      <c r="BF116" s="6">
        <v>17.18</v>
      </c>
      <c r="BG116" s="6">
        <v>84.02</v>
      </c>
      <c r="BH116" s="6">
        <v>149.37</v>
      </c>
    </row>
    <row r="117" spans="1:60" hidden="1" x14ac:dyDescent="0.2">
      <c r="A117" t="s">
        <v>872</v>
      </c>
      <c r="B117" t="s">
        <v>855</v>
      </c>
      <c r="C117" t="s">
        <v>856</v>
      </c>
      <c r="D117">
        <v>87</v>
      </c>
      <c r="E117" t="s">
        <v>857</v>
      </c>
      <c r="G117" t="s">
        <v>74</v>
      </c>
      <c r="H117" t="s">
        <v>858</v>
      </c>
      <c r="K117" t="s">
        <v>65</v>
      </c>
      <c r="L117" t="s">
        <v>229</v>
      </c>
      <c r="M117" t="s">
        <v>230</v>
      </c>
      <c r="N117" t="s">
        <v>859</v>
      </c>
      <c r="O117" s="19">
        <f t="shared" si="1"/>
        <v>5260</v>
      </c>
      <c r="P117">
        <v>4</v>
      </c>
      <c r="Q117" t="s">
        <v>860</v>
      </c>
      <c r="R117" s="6">
        <v>1.59</v>
      </c>
      <c r="S117">
        <v>25.4</v>
      </c>
      <c r="T117">
        <v>22.4</v>
      </c>
      <c r="U117" s="5">
        <v>2</v>
      </c>
      <c r="V117" s="5">
        <v>29</v>
      </c>
      <c r="W117" s="6">
        <v>7.22</v>
      </c>
      <c r="X117" s="6">
        <v>4.0999999999999996</v>
      </c>
      <c r="Y117" s="6">
        <v>9.09</v>
      </c>
      <c r="Z117" s="6">
        <v>0.96</v>
      </c>
      <c r="AA117" s="6">
        <v>0.82</v>
      </c>
      <c r="AB117" s="6">
        <v>6.8</v>
      </c>
      <c r="AC117" s="6">
        <v>11.6</v>
      </c>
      <c r="AD117" s="6">
        <v>26.24</v>
      </c>
      <c r="AE117" s="6">
        <v>0.52</v>
      </c>
      <c r="AF117" s="6">
        <v>9.89</v>
      </c>
      <c r="AG117" s="6">
        <v>15.61</v>
      </c>
      <c r="AH117" s="6">
        <v>-8.5</v>
      </c>
      <c r="AI117" s="6">
        <v>0.66</v>
      </c>
      <c r="AJ117" s="6">
        <v>0.74</v>
      </c>
      <c r="AK117" s="6">
        <v>3.58</v>
      </c>
      <c r="AL117" s="6">
        <v>1.63</v>
      </c>
      <c r="AM117">
        <v>12.9</v>
      </c>
      <c r="AN117">
        <v>16</v>
      </c>
      <c r="AO117">
        <v>8.6</v>
      </c>
      <c r="AP117">
        <v>1.5</v>
      </c>
      <c r="AQ117">
        <v>12.4</v>
      </c>
      <c r="AR117">
        <v>-14.3</v>
      </c>
      <c r="AS117">
        <v>-22.9</v>
      </c>
      <c r="AT117">
        <v>41.7</v>
      </c>
      <c r="AU117">
        <v>51.3</v>
      </c>
      <c r="AV117">
        <v>32.9</v>
      </c>
      <c r="AW117">
        <v>3.7</v>
      </c>
      <c r="AX117" s="6">
        <v>5.98</v>
      </c>
      <c r="AY117" s="6">
        <v>20.7</v>
      </c>
      <c r="AZ117" s="6">
        <v>0</v>
      </c>
      <c r="BA117" s="6">
        <v>0.17</v>
      </c>
      <c r="BB117" s="6">
        <v>8.58</v>
      </c>
      <c r="BC117" s="6">
        <v>19.47</v>
      </c>
      <c r="BD117" s="6">
        <v>31.52</v>
      </c>
      <c r="BE117" s="6">
        <v>36.979999999999997</v>
      </c>
      <c r="BF117" s="6">
        <v>156.13</v>
      </c>
      <c r="BG117" s="6">
        <v>78.72</v>
      </c>
      <c r="BH117" s="6">
        <v>615.46</v>
      </c>
    </row>
    <row r="118" spans="1:60" hidden="1" x14ac:dyDescent="0.2">
      <c r="A118" t="s">
        <v>879</v>
      </c>
      <c r="B118" t="s">
        <v>2601</v>
      </c>
      <c r="C118" t="s">
        <v>2602</v>
      </c>
      <c r="D118">
        <v>83</v>
      </c>
      <c r="E118" t="s">
        <v>338</v>
      </c>
      <c r="G118" t="s">
        <v>406</v>
      </c>
      <c r="H118" t="s">
        <v>2603</v>
      </c>
      <c r="K118" t="s">
        <v>65</v>
      </c>
      <c r="L118" t="s">
        <v>181</v>
      </c>
      <c r="M118" t="s">
        <v>485</v>
      </c>
      <c r="N118" t="s">
        <v>2604</v>
      </c>
      <c r="O118" s="19">
        <f t="shared" si="1"/>
        <v>3969</v>
      </c>
      <c r="P118">
        <v>4</v>
      </c>
      <c r="Q118" t="s">
        <v>593</v>
      </c>
      <c r="R118" s="6">
        <v>3.87</v>
      </c>
      <c r="S118">
        <v>65.900000000000006</v>
      </c>
      <c r="T118">
        <v>100</v>
      </c>
      <c r="U118" s="5">
        <v>29</v>
      </c>
      <c r="V118" s="5">
        <v>29</v>
      </c>
      <c r="W118" s="6">
        <v>7.09</v>
      </c>
      <c r="X118" s="6">
        <v>7.53</v>
      </c>
      <c r="Y118" s="6">
        <v>5.66</v>
      </c>
      <c r="Z118" s="6">
        <v>0.99</v>
      </c>
      <c r="AA118" s="6">
        <v>0.93</v>
      </c>
      <c r="AB118" s="6">
        <v>2.06</v>
      </c>
      <c r="AC118" s="6">
        <v>6.02</v>
      </c>
      <c r="AD118" s="6">
        <v>7.85</v>
      </c>
      <c r="AE118" s="6">
        <v>0.63</v>
      </c>
      <c r="AF118" s="6">
        <v>-0.38</v>
      </c>
      <c r="AG118" s="6">
        <v>12.57</v>
      </c>
      <c r="AH118" s="6">
        <v>40.06</v>
      </c>
      <c r="AI118" s="6">
        <v>-0.63</v>
      </c>
      <c r="AJ118" s="6">
        <v>-8.1199999999999992</v>
      </c>
      <c r="AK118" s="6">
        <v>-9.06</v>
      </c>
      <c r="AL118" s="6">
        <v>5.01</v>
      </c>
      <c r="AM118">
        <v>17.3</v>
      </c>
      <c r="AN118">
        <v>17</v>
      </c>
      <c r="AO118">
        <v>10.7</v>
      </c>
      <c r="AP118">
        <v>2.5</v>
      </c>
      <c r="AQ118">
        <v>-5.6</v>
      </c>
      <c r="AR118">
        <v>-12.4</v>
      </c>
      <c r="AS118">
        <v>-9.5</v>
      </c>
      <c r="AT118">
        <v>61</v>
      </c>
      <c r="AU118">
        <v>-19.5</v>
      </c>
      <c r="AV118">
        <v>48.7</v>
      </c>
      <c r="AW118">
        <v>9999</v>
      </c>
      <c r="AX118" s="6">
        <v>4.7300000000000004</v>
      </c>
      <c r="AY118" s="6">
        <v>-1.74</v>
      </c>
      <c r="AZ118" s="6">
        <v>0</v>
      </c>
      <c r="BA118" s="6">
        <v>2.02</v>
      </c>
      <c r="BB118" s="6">
        <v>-2.4500000000000002</v>
      </c>
      <c r="BC118" s="6">
        <v>4.05</v>
      </c>
      <c r="BD118" s="6">
        <v>1.07</v>
      </c>
      <c r="BE118" s="6">
        <v>-13.7</v>
      </c>
      <c r="BF118" s="6">
        <v>-8.41</v>
      </c>
      <c r="BG118" s="6">
        <v>58.73</v>
      </c>
      <c r="BH118" s="6">
        <v>163.59</v>
      </c>
    </row>
    <row r="119" spans="1:60" hidden="1" x14ac:dyDescent="0.2">
      <c r="A119" t="s">
        <v>885</v>
      </c>
      <c r="B119" t="s">
        <v>1437</v>
      </c>
      <c r="C119" t="s">
        <v>1438</v>
      </c>
      <c r="D119">
        <v>92</v>
      </c>
      <c r="E119" t="s">
        <v>505</v>
      </c>
      <c r="H119" t="s">
        <v>1439</v>
      </c>
      <c r="K119" t="s">
        <v>274</v>
      </c>
      <c r="L119" t="s">
        <v>97</v>
      </c>
      <c r="M119" t="s">
        <v>542</v>
      </c>
      <c r="N119" t="s">
        <v>1440</v>
      </c>
      <c r="O119" s="19">
        <f t="shared" si="1"/>
        <v>5383</v>
      </c>
      <c r="P119">
        <v>4</v>
      </c>
      <c r="Q119" t="s">
        <v>1441</v>
      </c>
      <c r="R119" s="6">
        <v>2.2599999999999998</v>
      </c>
      <c r="S119">
        <v>25.8</v>
      </c>
      <c r="T119">
        <v>12.4</v>
      </c>
      <c r="U119" s="5">
        <v>29</v>
      </c>
      <c r="V119" s="5">
        <v>29</v>
      </c>
      <c r="W119" s="6">
        <v>8.16</v>
      </c>
      <c r="X119" s="6">
        <v>11.04</v>
      </c>
      <c r="Y119" s="6">
        <v>6.85</v>
      </c>
      <c r="Z119" s="6">
        <v>0.97</v>
      </c>
      <c r="AA119" s="6">
        <v>0.77</v>
      </c>
      <c r="AB119" s="6">
        <v>6.06</v>
      </c>
      <c r="AC119" s="6">
        <v>14.27</v>
      </c>
      <c r="AD119" s="6">
        <v>-2.64</v>
      </c>
      <c r="AE119" s="6">
        <v>0.74</v>
      </c>
      <c r="AF119" s="6">
        <v>11.15</v>
      </c>
      <c r="AG119" s="6">
        <v>23.49</v>
      </c>
      <c r="AH119" s="6">
        <v>20.420000000000002</v>
      </c>
      <c r="AI119" s="6">
        <v>0.98</v>
      </c>
      <c r="AJ119" s="6">
        <v>3.98</v>
      </c>
      <c r="AK119" s="6">
        <v>4.3099999999999996</v>
      </c>
      <c r="AL119" s="6">
        <v>0.95</v>
      </c>
      <c r="AM119">
        <v>11.8</v>
      </c>
      <c r="AN119">
        <v>11.8</v>
      </c>
      <c r="AO119">
        <v>4.5</v>
      </c>
      <c r="AP119">
        <v>0.3</v>
      </c>
      <c r="AQ119">
        <v>-24.4</v>
      </c>
      <c r="AR119">
        <v>-45.4</v>
      </c>
      <c r="AS119">
        <v>-41.3</v>
      </c>
      <c r="AT119">
        <v>-13.5</v>
      </c>
      <c r="AU119">
        <v>-28.8</v>
      </c>
      <c r="AV119">
        <v>44.1</v>
      </c>
      <c r="AW119">
        <v>5.7</v>
      </c>
      <c r="AX119" s="6">
        <v>4.07</v>
      </c>
      <c r="AY119" s="6">
        <v>0.71</v>
      </c>
      <c r="AZ119" s="6">
        <v>0</v>
      </c>
      <c r="BA119" s="6">
        <v>-4.6900000000000004</v>
      </c>
      <c r="BB119" s="6">
        <v>0.19</v>
      </c>
      <c r="BC119" s="6">
        <v>-6.41</v>
      </c>
      <c r="BD119" s="6">
        <v>-13.06</v>
      </c>
      <c r="BE119" s="6">
        <v>-6.95</v>
      </c>
      <c r="BF119" s="6">
        <v>3.63</v>
      </c>
      <c r="BG119" s="6">
        <v>49.03</v>
      </c>
      <c r="BH119" s="6">
        <v>72.569999999999993</v>
      </c>
    </row>
    <row r="120" spans="1:60" hidden="1" x14ac:dyDescent="0.2">
      <c r="A120" t="s">
        <v>892</v>
      </c>
      <c r="B120" t="s">
        <v>1510</v>
      </c>
      <c r="C120" t="s">
        <v>1511</v>
      </c>
      <c r="D120">
        <v>54</v>
      </c>
      <c r="E120" t="s">
        <v>331</v>
      </c>
      <c r="G120" t="s">
        <v>84</v>
      </c>
      <c r="H120" t="s">
        <v>1512</v>
      </c>
      <c r="K120" t="s">
        <v>65</v>
      </c>
      <c r="L120" t="s">
        <v>114</v>
      </c>
      <c r="M120" t="s">
        <v>352</v>
      </c>
      <c r="N120" t="s">
        <v>1513</v>
      </c>
      <c r="O120" s="19">
        <f t="shared" si="1"/>
        <v>15371</v>
      </c>
      <c r="P120">
        <v>4</v>
      </c>
      <c r="Q120" t="s">
        <v>1514</v>
      </c>
      <c r="R120" s="6">
        <v>3.66</v>
      </c>
      <c r="S120">
        <v>72.7</v>
      </c>
      <c r="T120">
        <v>67</v>
      </c>
      <c r="U120" s="5">
        <v>29</v>
      </c>
      <c r="V120" s="5">
        <v>29</v>
      </c>
      <c r="W120" s="6">
        <v>6.78</v>
      </c>
      <c r="X120" s="6">
        <v>4.43</v>
      </c>
      <c r="Y120" s="6">
        <v>4.87</v>
      </c>
      <c r="Z120" s="6">
        <v>0.98</v>
      </c>
      <c r="AA120" s="6">
        <v>0.95</v>
      </c>
      <c r="AB120" s="6">
        <v>6.2</v>
      </c>
      <c r="AC120" s="6">
        <v>1.67</v>
      </c>
      <c r="AD120" s="6">
        <v>1.1200000000000001</v>
      </c>
      <c r="AE120" s="6">
        <v>0.92</v>
      </c>
      <c r="AF120" s="6">
        <v>4.3600000000000003</v>
      </c>
      <c r="AG120" s="6">
        <v>-2.17</v>
      </c>
      <c r="AH120" s="6">
        <v>-2.2000000000000002</v>
      </c>
      <c r="AI120" s="6">
        <v>0.97</v>
      </c>
      <c r="AJ120" s="6">
        <v>6.17</v>
      </c>
      <c r="AK120" s="6">
        <v>3.41</v>
      </c>
      <c r="AL120" s="6">
        <v>3.43</v>
      </c>
      <c r="AM120">
        <v>17.100000000000001</v>
      </c>
      <c r="AN120">
        <v>19.8</v>
      </c>
      <c r="AO120">
        <v>15.8</v>
      </c>
      <c r="AP120">
        <v>9.9</v>
      </c>
      <c r="AQ120">
        <v>-11.7</v>
      </c>
      <c r="AR120">
        <v>-15.1</v>
      </c>
      <c r="AS120">
        <v>-10</v>
      </c>
      <c r="AT120">
        <v>-13</v>
      </c>
      <c r="AU120">
        <v>-17.600000000000001</v>
      </c>
      <c r="AV120">
        <v>51.4</v>
      </c>
      <c r="AW120">
        <v>20.7</v>
      </c>
      <c r="AX120" s="6">
        <v>3.66</v>
      </c>
      <c r="AY120" s="6">
        <v>-2.29</v>
      </c>
      <c r="AZ120" s="6">
        <v>0</v>
      </c>
      <c r="BA120" s="6">
        <v>0.15</v>
      </c>
      <c r="BB120" s="6">
        <v>4</v>
      </c>
      <c r="BC120" s="6">
        <v>10.85</v>
      </c>
      <c r="BD120" s="6">
        <v>17.73</v>
      </c>
      <c r="BE120" s="6">
        <v>13.67</v>
      </c>
      <c r="BF120" s="6">
        <v>-10.95</v>
      </c>
      <c r="BG120" s="6">
        <v>43.21</v>
      </c>
      <c r="BH120" s="6">
        <v>68.19</v>
      </c>
    </row>
    <row r="121" spans="1:60" hidden="1" x14ac:dyDescent="0.2">
      <c r="A121" t="s">
        <v>898</v>
      </c>
      <c r="B121" t="s">
        <v>1988</v>
      </c>
      <c r="C121" t="s">
        <v>1989</v>
      </c>
      <c r="D121">
        <v>46</v>
      </c>
      <c r="E121" t="s">
        <v>338</v>
      </c>
      <c r="H121" t="s">
        <v>1990</v>
      </c>
      <c r="K121" t="s">
        <v>65</v>
      </c>
      <c r="L121" t="s">
        <v>66</v>
      </c>
      <c r="M121" t="s">
        <v>67</v>
      </c>
      <c r="N121" t="s">
        <v>1991</v>
      </c>
      <c r="O121" s="19">
        <f t="shared" si="1"/>
        <v>1992</v>
      </c>
      <c r="P121">
        <v>4</v>
      </c>
      <c r="Q121" t="s">
        <v>1992</v>
      </c>
      <c r="R121" s="6">
        <v>4.37</v>
      </c>
      <c r="S121">
        <v>42.9</v>
      </c>
      <c r="T121">
        <v>36.200000000000003</v>
      </c>
      <c r="U121" s="5">
        <v>13</v>
      </c>
      <c r="V121" s="5">
        <v>29</v>
      </c>
      <c r="W121" s="6">
        <v>9.48</v>
      </c>
      <c r="X121" s="6">
        <v>5.61</v>
      </c>
      <c r="Y121" s="6">
        <v>3.18</v>
      </c>
      <c r="Z121" s="6">
        <v>0.96</v>
      </c>
      <c r="AA121" s="6">
        <v>0.91</v>
      </c>
      <c r="AB121" s="6">
        <v>8.19</v>
      </c>
      <c r="AC121" s="6">
        <v>-1.89</v>
      </c>
      <c r="AD121" s="6">
        <v>-16.649999999999999</v>
      </c>
      <c r="AE121" s="6">
        <v>0.77</v>
      </c>
      <c r="AF121" s="6">
        <v>7.08</v>
      </c>
      <c r="AG121" s="6">
        <v>-0.37</v>
      </c>
      <c r="AI121" s="6">
        <v>0.94</v>
      </c>
      <c r="AJ121" s="6">
        <v>11.21</v>
      </c>
      <c r="AK121" s="6">
        <v>8.4</v>
      </c>
      <c r="AL121" s="6">
        <v>-6.76</v>
      </c>
      <c r="AM121">
        <v>9.8000000000000007</v>
      </c>
      <c r="AN121">
        <v>9.8000000000000007</v>
      </c>
      <c r="AO121">
        <v>7.8</v>
      </c>
      <c r="AP121">
        <v>3</v>
      </c>
      <c r="AQ121">
        <v>-35.299999999999997</v>
      </c>
      <c r="AR121">
        <v>-40.6</v>
      </c>
      <c r="AS121">
        <v>-36.200000000000003</v>
      </c>
      <c r="AT121">
        <v>-32.799999999999997</v>
      </c>
      <c r="AU121">
        <v>-43.7</v>
      </c>
      <c r="AV121">
        <v>5.3</v>
      </c>
      <c r="AW121">
        <v>6.2</v>
      </c>
      <c r="AX121" s="6">
        <v>3.31</v>
      </c>
      <c r="AY121" s="6">
        <v>-6.04</v>
      </c>
      <c r="AZ121" s="6">
        <v>0</v>
      </c>
      <c r="BA121" s="6">
        <v>-0.24</v>
      </c>
      <c r="BB121" s="6">
        <v>-1.05</v>
      </c>
      <c r="BC121" s="6">
        <v>-0.31</v>
      </c>
      <c r="BD121" s="6">
        <v>-15.02</v>
      </c>
      <c r="BE121" s="6">
        <v>2.79</v>
      </c>
      <c r="BF121" s="6">
        <v>-26.76</v>
      </c>
      <c r="BG121" s="6">
        <v>38.43</v>
      </c>
      <c r="BH121" s="6">
        <v>2980</v>
      </c>
    </row>
    <row r="122" spans="1:60" hidden="1" x14ac:dyDescent="0.2">
      <c r="A122" t="s">
        <v>904</v>
      </c>
      <c r="B122" t="s">
        <v>3058</v>
      </c>
      <c r="C122" t="s">
        <v>3059</v>
      </c>
      <c r="D122">
        <v>40</v>
      </c>
      <c r="E122" t="s">
        <v>533</v>
      </c>
      <c r="G122" t="s">
        <v>74</v>
      </c>
      <c r="H122" t="s">
        <v>3060</v>
      </c>
      <c r="K122" t="s">
        <v>228</v>
      </c>
      <c r="L122" t="s">
        <v>181</v>
      </c>
      <c r="M122" t="s">
        <v>485</v>
      </c>
      <c r="N122" t="s">
        <v>3061</v>
      </c>
      <c r="O122" s="19">
        <f t="shared" si="1"/>
        <v>3401</v>
      </c>
      <c r="P122">
        <v>4</v>
      </c>
      <c r="Q122" t="s">
        <v>536</v>
      </c>
      <c r="R122" s="6">
        <v>6.06</v>
      </c>
      <c r="S122">
        <v>58.6</v>
      </c>
      <c r="T122">
        <v>101</v>
      </c>
      <c r="U122" s="5">
        <v>27</v>
      </c>
      <c r="V122" s="5">
        <v>29</v>
      </c>
      <c r="W122" s="6">
        <v>7.4</v>
      </c>
      <c r="X122" s="6">
        <v>4.3600000000000003</v>
      </c>
      <c r="Y122" s="6">
        <v>7.81</v>
      </c>
      <c r="Z122" s="6">
        <v>0.99</v>
      </c>
      <c r="AA122" s="6">
        <v>0.93</v>
      </c>
      <c r="AB122" s="6">
        <v>9.24</v>
      </c>
      <c r="AC122" s="6">
        <v>1.46</v>
      </c>
      <c r="AD122" s="6">
        <v>0.45</v>
      </c>
      <c r="AE122" s="6">
        <v>0.4</v>
      </c>
      <c r="AG122" s="6">
        <v>-0.2</v>
      </c>
      <c r="AH122" s="6">
        <v>14.23</v>
      </c>
      <c r="AI122" s="6">
        <v>0.96</v>
      </c>
      <c r="AJ122" s="6">
        <v>9.6199999999999992</v>
      </c>
      <c r="AK122" s="6">
        <v>5.52</v>
      </c>
      <c r="AL122" s="6">
        <v>3.62</v>
      </c>
      <c r="AM122">
        <v>9.6</v>
      </c>
      <c r="AN122">
        <v>9.6999999999999993</v>
      </c>
      <c r="AO122">
        <v>7</v>
      </c>
      <c r="AP122">
        <v>0.5</v>
      </c>
      <c r="AQ122">
        <v>-37.1</v>
      </c>
      <c r="AR122">
        <v>-35</v>
      </c>
      <c r="AS122">
        <v>-33.799999999999997</v>
      </c>
      <c r="AT122">
        <v>-38.9</v>
      </c>
      <c r="AU122">
        <v>-26.7</v>
      </c>
      <c r="AV122">
        <v>36.700000000000003</v>
      </c>
      <c r="AW122">
        <v>354.4</v>
      </c>
      <c r="AX122" s="6">
        <v>2.83</v>
      </c>
      <c r="AY122" s="6">
        <v>-6.05</v>
      </c>
      <c r="AZ122" s="6">
        <v>0</v>
      </c>
      <c r="BA122" s="6">
        <v>0.99</v>
      </c>
      <c r="BB122" s="6">
        <v>1.81</v>
      </c>
      <c r="BC122" s="6">
        <v>33.799999999999997</v>
      </c>
      <c r="BD122" s="6">
        <v>45.08</v>
      </c>
      <c r="BE122" s="6">
        <v>24.15</v>
      </c>
      <c r="BF122" s="6">
        <v>-26.81</v>
      </c>
      <c r="BG122" s="6">
        <v>32.17</v>
      </c>
      <c r="BH122" s="6">
        <v>572.95000000000005</v>
      </c>
    </row>
    <row r="123" spans="1:60" hidden="1" x14ac:dyDescent="0.2">
      <c r="A123" t="s">
        <v>909</v>
      </c>
      <c r="B123" t="s">
        <v>1383</v>
      </c>
      <c r="C123" t="s">
        <v>1384</v>
      </c>
      <c r="D123">
        <v>51</v>
      </c>
      <c r="E123" t="s">
        <v>617</v>
      </c>
      <c r="G123" t="s">
        <v>84</v>
      </c>
      <c r="H123" t="s">
        <v>1385</v>
      </c>
      <c r="K123" t="s">
        <v>65</v>
      </c>
      <c r="L123" t="s">
        <v>229</v>
      </c>
      <c r="M123" t="s">
        <v>230</v>
      </c>
      <c r="N123" t="s">
        <v>1386</v>
      </c>
      <c r="O123" s="19">
        <f t="shared" si="1"/>
        <v>11037</v>
      </c>
      <c r="P123">
        <v>1</v>
      </c>
      <c r="Q123" t="s">
        <v>1387</v>
      </c>
      <c r="R123" s="6">
        <v>3.18</v>
      </c>
      <c r="S123">
        <v>50.5</v>
      </c>
      <c r="T123">
        <v>73</v>
      </c>
      <c r="U123" s="5">
        <v>14</v>
      </c>
      <c r="V123" s="5">
        <v>29</v>
      </c>
      <c r="W123" s="6">
        <v>8.93</v>
      </c>
      <c r="X123" s="6">
        <v>5.78</v>
      </c>
      <c r="Y123" s="6">
        <v>2.52</v>
      </c>
      <c r="Z123" s="6">
        <v>0.97</v>
      </c>
      <c r="AA123" s="6">
        <v>0.84</v>
      </c>
      <c r="AB123" s="6">
        <v>-1.1000000000000001</v>
      </c>
      <c r="AC123" s="6">
        <v>-2.58</v>
      </c>
      <c r="AD123" s="6">
        <v>20.95</v>
      </c>
      <c r="AE123" s="6">
        <v>0.87</v>
      </c>
      <c r="AF123" s="6">
        <v>2.2999999999999998</v>
      </c>
      <c r="AG123" s="6">
        <v>1.37</v>
      </c>
      <c r="AH123" s="6">
        <v>-10.11</v>
      </c>
      <c r="AI123" s="6">
        <v>0.76</v>
      </c>
      <c r="AJ123" s="6">
        <v>-0.48</v>
      </c>
      <c r="AK123" s="6">
        <v>-0.38</v>
      </c>
      <c r="AL123" s="6">
        <v>2.37</v>
      </c>
      <c r="AM123">
        <v>13</v>
      </c>
      <c r="AN123">
        <v>15.9</v>
      </c>
      <c r="AO123">
        <v>8.8000000000000007</v>
      </c>
      <c r="AP123">
        <v>1.3</v>
      </c>
      <c r="AQ123">
        <v>33</v>
      </c>
      <c r="AR123">
        <v>-8</v>
      </c>
      <c r="AS123">
        <v>5.9</v>
      </c>
      <c r="AT123">
        <v>6.1</v>
      </c>
      <c r="AU123">
        <v>-11.6</v>
      </c>
      <c r="AV123">
        <v>24.4</v>
      </c>
      <c r="AW123">
        <v>35.299999999999997</v>
      </c>
      <c r="AX123" s="6">
        <v>1.29</v>
      </c>
      <c r="AY123" s="6">
        <v>9.31</v>
      </c>
      <c r="AZ123" s="6">
        <v>0</v>
      </c>
      <c r="BA123" s="6">
        <v>1.1000000000000001</v>
      </c>
      <c r="BB123" s="6">
        <v>5.64</v>
      </c>
      <c r="BC123" s="6">
        <v>16.350000000000001</v>
      </c>
      <c r="BD123" s="6">
        <v>18.57</v>
      </c>
      <c r="BE123" s="6">
        <v>22.72</v>
      </c>
      <c r="BF123" s="6">
        <v>56.08</v>
      </c>
      <c r="BG123" s="6">
        <v>13.7</v>
      </c>
      <c r="BH123" s="6">
        <v>462.9</v>
      </c>
    </row>
    <row r="124" spans="1:60" hidden="1" x14ac:dyDescent="0.2">
      <c r="A124" t="s">
        <v>915</v>
      </c>
      <c r="B124" t="s">
        <v>2395</v>
      </c>
      <c r="C124" t="s">
        <v>2396</v>
      </c>
      <c r="D124">
        <v>34</v>
      </c>
      <c r="E124" t="s">
        <v>428</v>
      </c>
      <c r="G124" t="s">
        <v>74</v>
      </c>
      <c r="H124" t="s">
        <v>2397</v>
      </c>
      <c r="K124" t="s">
        <v>65</v>
      </c>
      <c r="L124" t="s">
        <v>86</v>
      </c>
      <c r="M124" t="s">
        <v>198</v>
      </c>
      <c r="N124" t="s">
        <v>2398</v>
      </c>
      <c r="O124" s="19">
        <f t="shared" si="1"/>
        <v>3362</v>
      </c>
      <c r="P124">
        <v>4</v>
      </c>
      <c r="Q124" t="s">
        <v>2399</v>
      </c>
      <c r="R124" s="6">
        <v>4.03</v>
      </c>
      <c r="S124">
        <v>56.3</v>
      </c>
      <c r="T124">
        <v>56.1</v>
      </c>
      <c r="U124" s="5">
        <v>13</v>
      </c>
      <c r="V124" s="5">
        <v>29</v>
      </c>
      <c r="W124" s="6">
        <v>12.37</v>
      </c>
      <c r="X124" s="6">
        <v>6.79</v>
      </c>
      <c r="Y124" s="6">
        <v>-2.04</v>
      </c>
      <c r="Z124" s="6">
        <v>0.97</v>
      </c>
      <c r="AA124" s="6">
        <v>0.68</v>
      </c>
      <c r="AB124" s="6">
        <v>0.1</v>
      </c>
      <c r="AC124" s="6">
        <v>-7.49</v>
      </c>
      <c r="AD124" s="6">
        <v>-16.79</v>
      </c>
      <c r="AE124" s="6">
        <v>0.56000000000000005</v>
      </c>
      <c r="AF124" s="6">
        <v>6.75</v>
      </c>
      <c r="AG124" s="6">
        <v>-14.48</v>
      </c>
      <c r="AH124" s="6">
        <v>5.03</v>
      </c>
      <c r="AI124" s="6">
        <v>0.22</v>
      </c>
      <c r="AJ124" s="6">
        <v>-1.2</v>
      </c>
      <c r="AK124" s="6">
        <v>-2.71</v>
      </c>
      <c r="AL124" s="6">
        <v>-4.37</v>
      </c>
      <c r="AM124">
        <v>77.099999999999994</v>
      </c>
      <c r="AN124">
        <v>13.9</v>
      </c>
      <c r="AO124">
        <v>10.7</v>
      </c>
      <c r="AP124">
        <v>0.2</v>
      </c>
      <c r="AQ124">
        <v>0.6</v>
      </c>
      <c r="AR124">
        <v>237.8</v>
      </c>
      <c r="AS124">
        <v>-6.7</v>
      </c>
      <c r="AT124">
        <v>-27.2</v>
      </c>
      <c r="AU124">
        <v>-40.700000000000003</v>
      </c>
      <c r="AV124">
        <v>10.6</v>
      </c>
      <c r="AW124">
        <v>11.8</v>
      </c>
      <c r="AX124" s="6">
        <v>-0.94</v>
      </c>
      <c r="AY124" s="6">
        <v>-2.69</v>
      </c>
      <c r="AZ124" s="6">
        <v>0</v>
      </c>
      <c r="BA124" s="6">
        <v>-0.05</v>
      </c>
      <c r="BB124" s="6">
        <v>-2.0299999999999998</v>
      </c>
      <c r="BC124" s="6">
        <v>1.79</v>
      </c>
      <c r="BD124" s="6">
        <v>-1.65</v>
      </c>
      <c r="BE124" s="6">
        <v>-0.37</v>
      </c>
      <c r="BF124" s="6">
        <v>-12.75</v>
      </c>
      <c r="BG124" s="6">
        <v>-8.98</v>
      </c>
    </row>
    <row r="125" spans="1:60" x14ac:dyDescent="0.2">
      <c r="A125" t="s">
        <v>922</v>
      </c>
      <c r="B125" t="s">
        <v>1499</v>
      </c>
      <c r="C125" t="s">
        <v>1500</v>
      </c>
      <c r="D125">
        <v>62</v>
      </c>
      <c r="E125" t="s">
        <v>344</v>
      </c>
      <c r="H125" t="s">
        <v>1501</v>
      </c>
      <c r="K125" t="s">
        <v>65</v>
      </c>
      <c r="L125" t="s">
        <v>66</v>
      </c>
      <c r="M125" t="s">
        <v>190</v>
      </c>
      <c r="N125" s="17" t="s">
        <v>1502</v>
      </c>
      <c r="O125" s="19">
        <f t="shared" si="1"/>
        <v>17594</v>
      </c>
      <c r="P125">
        <v>2</v>
      </c>
      <c r="Q125" t="s">
        <v>1503</v>
      </c>
      <c r="R125" s="6">
        <v>1.36</v>
      </c>
      <c r="S125">
        <v>52.5</v>
      </c>
      <c r="T125">
        <v>80</v>
      </c>
      <c r="U125" s="5">
        <v>28</v>
      </c>
      <c r="V125" s="5">
        <v>28</v>
      </c>
      <c r="W125" s="6">
        <v>7.43</v>
      </c>
      <c r="X125" s="6">
        <v>7.67</v>
      </c>
      <c r="Y125" s="6">
        <v>7.14</v>
      </c>
      <c r="Z125" s="6">
        <v>0.99</v>
      </c>
      <c r="AA125" s="6">
        <v>0.87</v>
      </c>
      <c r="AB125" s="6">
        <v>12.45</v>
      </c>
      <c r="AC125" s="6">
        <v>11.24</v>
      </c>
      <c r="AD125" s="6">
        <v>14.46</v>
      </c>
      <c r="AE125" s="6">
        <v>0.15</v>
      </c>
      <c r="AF125" s="6">
        <v>-6.39</v>
      </c>
      <c r="AG125" s="6">
        <v>3.42</v>
      </c>
      <c r="AI125" s="6">
        <v>0.15</v>
      </c>
      <c r="AJ125" s="6">
        <v>-6.19</v>
      </c>
      <c r="AK125" s="6">
        <v>7.62</v>
      </c>
      <c r="AL125" s="6">
        <v>12.81</v>
      </c>
      <c r="AM125">
        <v>39.4</v>
      </c>
      <c r="AN125">
        <v>38.6</v>
      </c>
      <c r="AO125">
        <v>45.4</v>
      </c>
      <c r="AP125">
        <v>5.6</v>
      </c>
      <c r="AQ125">
        <v>28.1</v>
      </c>
      <c r="AR125">
        <v>27.9</v>
      </c>
      <c r="AS125">
        <v>67.3</v>
      </c>
      <c r="AT125">
        <v>57.7</v>
      </c>
      <c r="AU125">
        <v>88.9</v>
      </c>
      <c r="AV125">
        <v>0</v>
      </c>
      <c r="AW125">
        <v>0</v>
      </c>
      <c r="AX125" s="6">
        <v>16.96</v>
      </c>
      <c r="AY125" s="6">
        <v>11.25</v>
      </c>
      <c r="AZ125" s="6">
        <v>0</v>
      </c>
      <c r="BA125" s="6">
        <v>-6.82</v>
      </c>
      <c r="BB125" s="6">
        <v>-5.85</v>
      </c>
      <c r="BC125" s="6">
        <v>-10.35</v>
      </c>
      <c r="BD125" s="6">
        <v>21.43</v>
      </c>
      <c r="BE125" s="6">
        <v>66.47</v>
      </c>
      <c r="BF125" s="6">
        <v>70.42</v>
      </c>
      <c r="BG125" s="6">
        <v>379.09</v>
      </c>
    </row>
    <row r="126" spans="1:60" hidden="1" x14ac:dyDescent="0.2">
      <c r="A126" t="s">
        <v>928</v>
      </c>
      <c r="B126" t="s">
        <v>1178</v>
      </c>
      <c r="C126" t="s">
        <v>1179</v>
      </c>
      <c r="D126">
        <v>100</v>
      </c>
      <c r="E126" t="s">
        <v>473</v>
      </c>
      <c r="G126" t="s">
        <v>406</v>
      </c>
      <c r="H126" t="s">
        <v>1180</v>
      </c>
      <c r="K126" t="s">
        <v>76</v>
      </c>
      <c r="L126" t="s">
        <v>97</v>
      </c>
      <c r="M126" t="s">
        <v>98</v>
      </c>
      <c r="N126" s="17" t="s">
        <v>1181</v>
      </c>
      <c r="O126" s="19">
        <f t="shared" si="1"/>
        <v>2810</v>
      </c>
      <c r="P126">
        <v>4</v>
      </c>
      <c r="Q126" t="s">
        <v>1182</v>
      </c>
      <c r="R126" s="6">
        <v>1.83</v>
      </c>
      <c r="S126">
        <v>33.700000000000003</v>
      </c>
      <c r="T126">
        <v>36</v>
      </c>
      <c r="U126" s="5">
        <v>28</v>
      </c>
      <c r="V126" s="5">
        <v>28</v>
      </c>
      <c r="W126" s="6">
        <v>10.36</v>
      </c>
      <c r="X126" s="6">
        <v>8.9499999999999993</v>
      </c>
      <c r="Y126" s="6">
        <v>12.2</v>
      </c>
      <c r="Z126" s="6">
        <v>0.97</v>
      </c>
      <c r="AA126" s="6">
        <v>0.96</v>
      </c>
      <c r="AB126" s="6">
        <v>11.07</v>
      </c>
      <c r="AC126" s="6">
        <v>10.67</v>
      </c>
      <c r="AD126" s="6">
        <v>2.5499999999999998</v>
      </c>
      <c r="AE126" s="6">
        <v>0.91</v>
      </c>
      <c r="AF126" s="6">
        <v>12.87</v>
      </c>
      <c r="AG126" s="6">
        <v>18.89</v>
      </c>
      <c r="AH126" s="6">
        <v>-10.99</v>
      </c>
      <c r="AI126" s="6">
        <v>0.96</v>
      </c>
      <c r="AJ126" s="6">
        <v>9.9</v>
      </c>
      <c r="AK126" s="6">
        <v>12.14</v>
      </c>
      <c r="AL126" s="6">
        <v>3.9</v>
      </c>
      <c r="AM126">
        <v>21.2</v>
      </c>
      <c r="AN126">
        <v>18.3</v>
      </c>
      <c r="AO126">
        <v>10.7</v>
      </c>
      <c r="AP126">
        <v>0.9</v>
      </c>
      <c r="AQ126">
        <v>3.6</v>
      </c>
      <c r="AR126">
        <v>12.6</v>
      </c>
      <c r="AS126">
        <v>-15</v>
      </c>
      <c r="AT126">
        <v>3.7</v>
      </c>
      <c r="AU126">
        <v>7.3</v>
      </c>
      <c r="AV126">
        <v>9</v>
      </c>
      <c r="AW126">
        <v>1.6</v>
      </c>
      <c r="AX126" s="6">
        <v>13.28</v>
      </c>
      <c r="AY126" s="6">
        <v>10.62</v>
      </c>
      <c r="AZ126" s="6">
        <v>0</v>
      </c>
      <c r="BA126" s="6">
        <v>-0.34</v>
      </c>
      <c r="BB126" s="6">
        <v>5.71</v>
      </c>
      <c r="BC126" s="6">
        <v>13.86</v>
      </c>
      <c r="BD126" s="6">
        <v>13.97</v>
      </c>
      <c r="BE126" s="6">
        <v>34.21</v>
      </c>
      <c r="BF126" s="6">
        <v>65.61</v>
      </c>
      <c r="BG126" s="6">
        <v>248.08</v>
      </c>
      <c r="BH126" s="6">
        <v>509.56</v>
      </c>
    </row>
    <row r="127" spans="1:60" x14ac:dyDescent="0.2">
      <c r="A127" t="s">
        <v>934</v>
      </c>
      <c r="B127" s="9" t="s">
        <v>2623</v>
      </c>
      <c r="C127" s="9" t="s">
        <v>2624</v>
      </c>
      <c r="D127">
        <v>99</v>
      </c>
      <c r="E127" t="s">
        <v>126</v>
      </c>
      <c r="G127" t="s">
        <v>145</v>
      </c>
      <c r="H127" t="s">
        <v>2625</v>
      </c>
      <c r="K127" s="9" t="s">
        <v>65</v>
      </c>
      <c r="L127" t="s">
        <v>181</v>
      </c>
      <c r="M127" t="s">
        <v>290</v>
      </c>
      <c r="N127" s="16" t="s">
        <v>2626</v>
      </c>
      <c r="O127" s="20">
        <f t="shared" si="1"/>
        <v>151621</v>
      </c>
      <c r="P127" s="9">
        <v>2</v>
      </c>
      <c r="Q127" s="9" t="s">
        <v>2627</v>
      </c>
      <c r="R127" s="10">
        <v>2.4500000000000002</v>
      </c>
      <c r="S127" s="9">
        <v>60.6</v>
      </c>
      <c r="T127">
        <v>135.9</v>
      </c>
      <c r="U127" s="5">
        <v>28</v>
      </c>
      <c r="V127" s="11">
        <v>28</v>
      </c>
      <c r="W127" s="10">
        <v>11.85</v>
      </c>
      <c r="X127" s="6">
        <v>12.44</v>
      </c>
      <c r="Y127" s="6">
        <v>10.16</v>
      </c>
      <c r="Z127" s="6">
        <v>0.96</v>
      </c>
      <c r="AA127" s="6">
        <v>0.96</v>
      </c>
      <c r="AB127" s="6">
        <v>10.18</v>
      </c>
      <c r="AC127" s="6">
        <v>10.91</v>
      </c>
      <c r="AD127" s="6">
        <v>7.46</v>
      </c>
      <c r="AE127" s="6">
        <v>0.94</v>
      </c>
      <c r="AF127" s="6">
        <v>7.65</v>
      </c>
      <c r="AG127" s="6">
        <v>9.52</v>
      </c>
      <c r="AH127" s="6">
        <v>15.64</v>
      </c>
      <c r="AI127" s="6">
        <v>0.8</v>
      </c>
      <c r="AJ127" s="6">
        <v>4.0599999999999996</v>
      </c>
      <c r="AK127" s="6">
        <v>7.72</v>
      </c>
      <c r="AL127" s="6">
        <v>-1.55</v>
      </c>
      <c r="AM127">
        <v>21.8</v>
      </c>
      <c r="AN127">
        <v>24.6</v>
      </c>
      <c r="AO127">
        <v>12.9</v>
      </c>
      <c r="AP127">
        <v>6.9</v>
      </c>
      <c r="AQ127">
        <v>5.3</v>
      </c>
      <c r="AR127">
        <v>1.8</v>
      </c>
      <c r="AS127">
        <v>8.9</v>
      </c>
      <c r="AT127">
        <v>30.2</v>
      </c>
      <c r="AU127">
        <v>4</v>
      </c>
      <c r="AV127">
        <v>44.4</v>
      </c>
      <c r="AW127">
        <v>9999</v>
      </c>
      <c r="AX127" s="6">
        <v>12.67</v>
      </c>
      <c r="AY127" s="6">
        <v>10.07</v>
      </c>
      <c r="AZ127" s="6">
        <v>0</v>
      </c>
      <c r="BA127" s="6">
        <v>4.5</v>
      </c>
      <c r="BB127" s="6">
        <v>16.28</v>
      </c>
      <c r="BC127" s="6">
        <v>45.01</v>
      </c>
      <c r="BD127" s="6">
        <v>35.31</v>
      </c>
      <c r="BE127" s="6">
        <v>8.41</v>
      </c>
      <c r="BF127" s="6">
        <v>61.57</v>
      </c>
      <c r="BG127" s="10">
        <v>229.53</v>
      </c>
      <c r="BH127" s="6">
        <v>822.11</v>
      </c>
    </row>
    <row r="128" spans="1:60" x14ac:dyDescent="0.2">
      <c r="A128" t="s">
        <v>940</v>
      </c>
      <c r="B128" t="s">
        <v>1974</v>
      </c>
      <c r="C128" t="s">
        <v>1975</v>
      </c>
      <c r="D128">
        <v>90</v>
      </c>
      <c r="E128" t="s">
        <v>344</v>
      </c>
      <c r="G128" t="s">
        <v>281</v>
      </c>
      <c r="H128" t="s">
        <v>1976</v>
      </c>
      <c r="K128" t="s">
        <v>65</v>
      </c>
      <c r="L128" t="s">
        <v>86</v>
      </c>
      <c r="M128" t="s">
        <v>106</v>
      </c>
      <c r="N128" s="17" t="s">
        <v>1977</v>
      </c>
      <c r="O128" s="19">
        <f t="shared" si="1"/>
        <v>14592</v>
      </c>
      <c r="P128">
        <v>4</v>
      </c>
      <c r="Q128" t="s">
        <v>1978</v>
      </c>
      <c r="R128" s="6">
        <v>1.25</v>
      </c>
      <c r="S128">
        <v>32.6</v>
      </c>
      <c r="T128">
        <v>30.9</v>
      </c>
      <c r="U128" s="5">
        <v>14</v>
      </c>
      <c r="V128" s="5">
        <v>28</v>
      </c>
      <c r="W128" s="6">
        <v>10.11</v>
      </c>
      <c r="X128" s="6">
        <v>7.36</v>
      </c>
      <c r="Y128" s="6">
        <v>3.17</v>
      </c>
      <c r="Z128" s="6">
        <v>0.98</v>
      </c>
      <c r="AA128" s="6">
        <v>0.96</v>
      </c>
      <c r="AB128" s="6">
        <v>9.1199999999999992</v>
      </c>
      <c r="AC128" s="6">
        <v>7.89</v>
      </c>
      <c r="AD128" s="6">
        <v>1.1399999999999999</v>
      </c>
      <c r="AE128" s="6">
        <v>0.98</v>
      </c>
      <c r="AF128" s="6">
        <v>8.33</v>
      </c>
      <c r="AG128" s="6">
        <v>7.94</v>
      </c>
      <c r="AH128" s="6">
        <v>-19.2</v>
      </c>
      <c r="AI128" s="6">
        <v>0.98</v>
      </c>
      <c r="AJ128" s="6">
        <v>4.5</v>
      </c>
      <c r="AK128" s="6">
        <v>6.26</v>
      </c>
      <c r="AL128" s="6">
        <v>1.78</v>
      </c>
      <c r="AM128">
        <v>27.4</v>
      </c>
      <c r="AN128">
        <v>26.1</v>
      </c>
      <c r="AO128">
        <v>21.8</v>
      </c>
      <c r="AP128">
        <v>4.9000000000000004</v>
      </c>
      <c r="AQ128">
        <v>0.6</v>
      </c>
      <c r="AR128">
        <v>0.9</v>
      </c>
      <c r="AS128">
        <v>0.6</v>
      </c>
      <c r="AT128">
        <v>12.5</v>
      </c>
      <c r="AU128">
        <v>3.1</v>
      </c>
      <c r="AV128">
        <v>19</v>
      </c>
      <c r="AW128">
        <v>3</v>
      </c>
      <c r="AX128" s="6">
        <v>10.43</v>
      </c>
      <c r="AY128" s="6">
        <v>6.44</v>
      </c>
      <c r="AZ128" s="6">
        <v>0</v>
      </c>
      <c r="BA128" s="6">
        <v>-3.03</v>
      </c>
      <c r="BB128" s="6">
        <v>-5.43</v>
      </c>
      <c r="BC128" s="6">
        <v>-12.87</v>
      </c>
      <c r="BD128" s="6">
        <v>2.76</v>
      </c>
      <c r="BE128" s="6">
        <v>-0.22</v>
      </c>
      <c r="BF128" s="6">
        <v>36.619999999999997</v>
      </c>
      <c r="BG128" s="6">
        <v>169.77</v>
      </c>
      <c r="BH128" s="6">
        <v>204.23</v>
      </c>
    </row>
    <row r="129" spans="1:60" x14ac:dyDescent="0.2">
      <c r="A129" t="s">
        <v>951</v>
      </c>
      <c r="B129" s="9" t="s">
        <v>2323</v>
      </c>
      <c r="C129" s="9" t="s">
        <v>2324</v>
      </c>
      <c r="D129">
        <v>67</v>
      </c>
      <c r="E129" t="s">
        <v>179</v>
      </c>
      <c r="H129" t="s">
        <v>2325</v>
      </c>
      <c r="K129" s="9" t="s">
        <v>309</v>
      </c>
      <c r="L129" t="s">
        <v>97</v>
      </c>
      <c r="M129" t="s">
        <v>98</v>
      </c>
      <c r="N129" s="16" t="s">
        <v>2326</v>
      </c>
      <c r="O129" s="20">
        <f t="shared" si="1"/>
        <v>25113</v>
      </c>
      <c r="P129" s="9">
        <v>1</v>
      </c>
      <c r="Q129" s="9" t="s">
        <v>2327</v>
      </c>
      <c r="R129" s="10">
        <v>1.31</v>
      </c>
      <c r="S129" s="9">
        <v>49</v>
      </c>
      <c r="T129">
        <v>65.7</v>
      </c>
      <c r="U129" s="5">
        <v>28</v>
      </c>
      <c r="V129" s="11">
        <v>28</v>
      </c>
      <c r="W129" s="10">
        <v>8.48</v>
      </c>
      <c r="X129" s="6">
        <v>7.91</v>
      </c>
      <c r="Y129" s="6">
        <v>14.39</v>
      </c>
      <c r="Z129" s="6">
        <v>0.99</v>
      </c>
      <c r="AA129" s="6">
        <v>0.91</v>
      </c>
      <c r="AB129" s="6">
        <v>7.39</v>
      </c>
      <c r="AC129" s="6">
        <v>6.79</v>
      </c>
      <c r="AD129" s="6">
        <v>-2.5099999999999998</v>
      </c>
      <c r="AE129" s="6">
        <v>0.93</v>
      </c>
      <c r="AF129" s="6">
        <v>10.37</v>
      </c>
      <c r="AG129" s="6">
        <v>-0.89</v>
      </c>
      <c r="AH129" s="6">
        <v>40.83</v>
      </c>
      <c r="AI129" s="6">
        <v>0.95</v>
      </c>
      <c r="AJ129" s="6">
        <v>4.66</v>
      </c>
      <c r="AK129" s="6">
        <v>3.28</v>
      </c>
      <c r="AL129" s="6">
        <v>5.07</v>
      </c>
      <c r="AM129">
        <v>37.5</v>
      </c>
      <c r="AN129">
        <v>37.5</v>
      </c>
      <c r="AO129">
        <v>32.200000000000003</v>
      </c>
      <c r="AP129">
        <v>4.8</v>
      </c>
      <c r="AQ129">
        <v>-4.5999999999999996</v>
      </c>
      <c r="AR129">
        <v>-4.9000000000000004</v>
      </c>
      <c r="AS129">
        <v>7.3</v>
      </c>
      <c r="AT129">
        <v>8.6</v>
      </c>
      <c r="AU129">
        <v>-0.5</v>
      </c>
      <c r="AV129">
        <v>16.3</v>
      </c>
      <c r="AW129">
        <v>7.2</v>
      </c>
      <c r="AX129" s="6">
        <v>7.23</v>
      </c>
      <c r="AY129" s="6">
        <v>7.41</v>
      </c>
      <c r="AZ129" s="6">
        <v>0</v>
      </c>
      <c r="BA129" s="6">
        <v>0.56000000000000005</v>
      </c>
      <c r="BB129" s="6">
        <v>0.56000000000000005</v>
      </c>
      <c r="BC129" s="6">
        <v>0.75</v>
      </c>
      <c r="BD129" s="6">
        <v>0.56000000000000005</v>
      </c>
      <c r="BE129" s="6">
        <v>-4.8</v>
      </c>
      <c r="BF129" s="6">
        <v>42.93</v>
      </c>
      <c r="BG129" s="10">
        <v>100.9</v>
      </c>
      <c r="BH129" s="6">
        <v>178.28</v>
      </c>
    </row>
    <row r="130" spans="1:60" x14ac:dyDescent="0.2">
      <c r="A130" t="s">
        <v>956</v>
      </c>
      <c r="B130" s="9" t="s">
        <v>2317</v>
      </c>
      <c r="C130" s="9" t="s">
        <v>2318</v>
      </c>
      <c r="D130">
        <v>100</v>
      </c>
      <c r="E130" t="s">
        <v>578</v>
      </c>
      <c r="G130" t="s">
        <v>127</v>
      </c>
      <c r="H130" t="s">
        <v>2319</v>
      </c>
      <c r="K130" s="9" t="s">
        <v>147</v>
      </c>
      <c r="L130" t="s">
        <v>229</v>
      </c>
      <c r="M130" t="s">
        <v>230</v>
      </c>
      <c r="N130" s="16" t="s">
        <v>2320</v>
      </c>
      <c r="O130" s="20">
        <f t="shared" si="1"/>
        <v>194880</v>
      </c>
      <c r="P130" s="9">
        <v>1</v>
      </c>
      <c r="Q130" s="9" t="s">
        <v>2321</v>
      </c>
      <c r="R130" s="10">
        <v>1.22</v>
      </c>
      <c r="S130" s="9">
        <v>36.700000000000003</v>
      </c>
      <c r="T130">
        <v>48.4</v>
      </c>
      <c r="U130" s="5">
        <v>27</v>
      </c>
      <c r="V130" s="11">
        <v>27</v>
      </c>
      <c r="W130" s="10">
        <v>7.81</v>
      </c>
      <c r="X130" s="6">
        <v>9.83</v>
      </c>
      <c r="Y130" s="6">
        <v>8.43</v>
      </c>
      <c r="Z130" s="6">
        <v>0.99</v>
      </c>
      <c r="AA130" s="6">
        <v>0.89</v>
      </c>
      <c r="AB130" s="6">
        <v>9.49</v>
      </c>
      <c r="AC130" s="6">
        <v>17.37</v>
      </c>
      <c r="AD130" s="6">
        <v>9.7200000000000006</v>
      </c>
      <c r="AE130" s="6">
        <v>0.94</v>
      </c>
      <c r="AF130" s="6">
        <v>7.69</v>
      </c>
      <c r="AG130" s="6">
        <v>13.24</v>
      </c>
      <c r="AH130" s="6">
        <v>15.14</v>
      </c>
      <c r="AI130" s="6">
        <v>0.87</v>
      </c>
      <c r="AJ130" s="6">
        <v>11.19</v>
      </c>
      <c r="AK130" s="6">
        <v>3.56</v>
      </c>
      <c r="AL130" s="6">
        <v>2.73</v>
      </c>
      <c r="AM130">
        <v>33.799999999999997</v>
      </c>
      <c r="AN130">
        <v>30</v>
      </c>
      <c r="AO130">
        <v>22.6</v>
      </c>
      <c r="AP130">
        <v>6.5</v>
      </c>
      <c r="AQ130">
        <v>20.7</v>
      </c>
      <c r="AR130">
        <v>9.1</v>
      </c>
      <c r="AS130">
        <v>44.6</v>
      </c>
      <c r="AT130">
        <v>55.2</v>
      </c>
      <c r="AU130">
        <v>60.2</v>
      </c>
      <c r="AV130">
        <v>24.1</v>
      </c>
      <c r="AW130">
        <v>7.2</v>
      </c>
      <c r="AX130" s="6">
        <v>12.51</v>
      </c>
      <c r="AY130" s="6">
        <v>19.260000000000002</v>
      </c>
      <c r="AZ130" s="6">
        <v>0</v>
      </c>
      <c r="BA130" s="6">
        <v>-0.01</v>
      </c>
      <c r="BB130" s="6">
        <v>3.79</v>
      </c>
      <c r="BC130" s="6">
        <v>-3.05</v>
      </c>
      <c r="BD130" s="6">
        <v>5.79</v>
      </c>
      <c r="BE130" s="6">
        <v>20.82</v>
      </c>
      <c r="BF130" s="6">
        <v>141.22</v>
      </c>
      <c r="BG130" s="10">
        <v>224.94</v>
      </c>
      <c r="BH130" s="6">
        <v>803.93</v>
      </c>
    </row>
    <row r="131" spans="1:60" hidden="1" x14ac:dyDescent="0.2">
      <c r="A131" t="s">
        <v>962</v>
      </c>
      <c r="B131" t="s">
        <v>3154</v>
      </c>
      <c r="C131" t="s">
        <v>3155</v>
      </c>
      <c r="D131">
        <v>37</v>
      </c>
      <c r="E131" t="s">
        <v>989</v>
      </c>
      <c r="G131" t="s">
        <v>94</v>
      </c>
      <c r="H131" t="s">
        <v>3156</v>
      </c>
      <c r="K131" t="s">
        <v>65</v>
      </c>
      <c r="L131" t="s">
        <v>229</v>
      </c>
      <c r="M131" t="s">
        <v>230</v>
      </c>
      <c r="N131" t="s">
        <v>3157</v>
      </c>
      <c r="O131" s="19">
        <f t="shared" si="1"/>
        <v>3028</v>
      </c>
      <c r="P131">
        <v>4</v>
      </c>
      <c r="Q131" t="s">
        <v>791</v>
      </c>
      <c r="R131" s="6">
        <v>2.11</v>
      </c>
      <c r="S131">
        <v>57.3</v>
      </c>
      <c r="T131">
        <v>62.4</v>
      </c>
      <c r="U131" s="5">
        <v>0</v>
      </c>
      <c r="V131" s="5">
        <v>27</v>
      </c>
      <c r="W131" s="6">
        <v>5.72</v>
      </c>
      <c r="X131" s="6">
        <v>2.61</v>
      </c>
      <c r="Y131" s="6">
        <v>2.44</v>
      </c>
      <c r="Z131" s="6">
        <v>0.98</v>
      </c>
      <c r="AA131" s="6">
        <v>0.8</v>
      </c>
      <c r="AB131" s="6">
        <v>-0.59</v>
      </c>
      <c r="AC131" s="6">
        <v>-0.81</v>
      </c>
      <c r="AD131" s="6">
        <v>5.77</v>
      </c>
      <c r="AE131" s="6">
        <v>0.39</v>
      </c>
      <c r="AF131" s="6">
        <v>1.48</v>
      </c>
      <c r="AG131" s="6">
        <v>1.38</v>
      </c>
      <c r="AH131" s="6">
        <v>1.56</v>
      </c>
      <c r="AI131" s="6">
        <v>0.71</v>
      </c>
      <c r="AJ131" s="6">
        <v>0.18</v>
      </c>
      <c r="AK131" s="6">
        <v>2.54</v>
      </c>
      <c r="AL131" s="6">
        <v>4.8099999999999996</v>
      </c>
      <c r="AM131">
        <v>36.200000000000003</v>
      </c>
      <c r="AN131">
        <v>27.2</v>
      </c>
      <c r="AO131">
        <v>17.5</v>
      </c>
      <c r="AP131">
        <v>2.2000000000000002</v>
      </c>
      <c r="AQ131">
        <v>20</v>
      </c>
      <c r="AR131">
        <v>22.8</v>
      </c>
      <c r="AS131">
        <v>-9</v>
      </c>
      <c r="AT131">
        <v>1.9</v>
      </c>
      <c r="AU131">
        <v>-6.2</v>
      </c>
      <c r="AV131">
        <v>25.3</v>
      </c>
      <c r="AW131">
        <v>15.8</v>
      </c>
      <c r="AX131" s="6">
        <v>3.7</v>
      </c>
      <c r="AY131" s="6">
        <v>2.79</v>
      </c>
      <c r="AZ131" s="6">
        <v>0</v>
      </c>
      <c r="BA131" s="6">
        <v>2.93</v>
      </c>
      <c r="BB131" s="6">
        <v>4.26</v>
      </c>
      <c r="BC131" s="6">
        <v>16.48</v>
      </c>
      <c r="BD131" s="6">
        <v>30.06</v>
      </c>
      <c r="BE131" s="6">
        <v>0.74</v>
      </c>
      <c r="BF131" s="6">
        <v>14.73</v>
      </c>
      <c r="BG131" s="6">
        <v>43.81</v>
      </c>
      <c r="BH131" s="6">
        <v>251.29</v>
      </c>
    </row>
    <row r="132" spans="1:60" hidden="1" x14ac:dyDescent="0.2">
      <c r="A132" t="s">
        <v>969</v>
      </c>
      <c r="B132" t="s">
        <v>602</v>
      </c>
      <c r="C132" t="s">
        <v>603</v>
      </c>
      <c r="D132">
        <v>100</v>
      </c>
      <c r="E132" t="s">
        <v>513</v>
      </c>
      <c r="G132" t="s">
        <v>74</v>
      </c>
      <c r="H132" t="s">
        <v>604</v>
      </c>
      <c r="K132" t="s">
        <v>65</v>
      </c>
      <c r="L132" t="s">
        <v>66</v>
      </c>
      <c r="M132" t="s">
        <v>67</v>
      </c>
      <c r="N132" t="s">
        <v>605</v>
      </c>
      <c r="O132" s="19">
        <f t="shared" si="1"/>
        <v>4392</v>
      </c>
      <c r="P132">
        <v>4</v>
      </c>
      <c r="Q132" t="s">
        <v>606</v>
      </c>
      <c r="R132" s="6">
        <v>3.58</v>
      </c>
      <c r="S132">
        <v>24.9</v>
      </c>
      <c r="T132">
        <v>20.7</v>
      </c>
      <c r="U132" s="5">
        <v>27</v>
      </c>
      <c r="V132" s="5">
        <v>27</v>
      </c>
      <c r="W132" s="6">
        <v>13.36</v>
      </c>
      <c r="X132" s="6">
        <v>11.62</v>
      </c>
      <c r="Y132" s="6">
        <v>9.86</v>
      </c>
      <c r="Z132" s="6">
        <v>0.97</v>
      </c>
      <c r="AA132" s="6">
        <v>0.94</v>
      </c>
      <c r="AB132" s="6">
        <v>14.86</v>
      </c>
      <c r="AC132" s="6">
        <v>15.23</v>
      </c>
      <c r="AD132" s="6">
        <v>3.98</v>
      </c>
      <c r="AE132" s="6">
        <v>0.89</v>
      </c>
      <c r="AF132" s="6">
        <v>28.75</v>
      </c>
      <c r="AG132" s="6">
        <v>21.62</v>
      </c>
      <c r="AI132" s="6">
        <v>0.96</v>
      </c>
      <c r="AJ132" s="6">
        <v>18.03</v>
      </c>
      <c r="AK132" s="6">
        <v>11.83</v>
      </c>
      <c r="AL132" s="6">
        <v>6.38</v>
      </c>
      <c r="AM132">
        <v>7</v>
      </c>
      <c r="AN132">
        <v>7</v>
      </c>
      <c r="AO132">
        <v>5.5</v>
      </c>
      <c r="AP132">
        <v>3</v>
      </c>
      <c r="AQ132">
        <v>-44.1</v>
      </c>
      <c r="AR132">
        <v>-43.8</v>
      </c>
      <c r="AS132">
        <v>-58.4</v>
      </c>
      <c r="AT132">
        <v>-40.1</v>
      </c>
      <c r="AU132">
        <v>-31.6</v>
      </c>
      <c r="AV132">
        <v>1.9</v>
      </c>
      <c r="AW132">
        <v>1</v>
      </c>
      <c r="AX132" s="6">
        <v>3.27</v>
      </c>
      <c r="AY132" s="6">
        <v>7.69</v>
      </c>
      <c r="AZ132" s="6">
        <v>0</v>
      </c>
      <c r="BA132" s="6">
        <v>-10</v>
      </c>
      <c r="BB132" s="6">
        <v>-9.51</v>
      </c>
      <c r="BC132" s="6">
        <v>-3.48</v>
      </c>
      <c r="BD132" s="6">
        <v>-5.08</v>
      </c>
      <c r="BE132" s="6">
        <v>8.84</v>
      </c>
      <c r="BF132" s="6">
        <v>44.81</v>
      </c>
      <c r="BG132" s="6">
        <v>37.979999999999997</v>
      </c>
    </row>
    <row r="133" spans="1:60" hidden="1" x14ac:dyDescent="0.2">
      <c r="A133" t="s">
        <v>975</v>
      </c>
      <c r="B133" t="s">
        <v>3258</v>
      </c>
      <c r="C133" t="s">
        <v>3259</v>
      </c>
      <c r="D133">
        <v>73</v>
      </c>
      <c r="E133" t="s">
        <v>210</v>
      </c>
      <c r="H133" t="s">
        <v>3260</v>
      </c>
      <c r="K133" t="s">
        <v>65</v>
      </c>
      <c r="L133" t="s">
        <v>66</v>
      </c>
      <c r="M133" t="s">
        <v>67</v>
      </c>
      <c r="N133" t="s">
        <v>3261</v>
      </c>
      <c r="O133" s="19">
        <f t="shared" si="1"/>
        <v>5461</v>
      </c>
      <c r="P133">
        <v>4</v>
      </c>
      <c r="Q133" t="s">
        <v>1429</v>
      </c>
      <c r="R133" s="6">
        <v>2.69</v>
      </c>
      <c r="S133">
        <v>32</v>
      </c>
      <c r="T133">
        <v>21.5</v>
      </c>
      <c r="U133" s="5">
        <v>12</v>
      </c>
      <c r="V133" s="5">
        <v>27</v>
      </c>
      <c r="W133" s="6">
        <v>10.58</v>
      </c>
      <c r="X133" s="6">
        <v>5.3</v>
      </c>
      <c r="Y133" s="6">
        <v>1.96</v>
      </c>
      <c r="Z133" s="6">
        <v>0.94</v>
      </c>
      <c r="AA133" s="6">
        <v>0.91</v>
      </c>
      <c r="AB133" s="6">
        <v>6.12</v>
      </c>
      <c r="AC133" s="6">
        <v>3.44</v>
      </c>
      <c r="AD133" s="6">
        <v>-6.83</v>
      </c>
      <c r="AE133" s="6">
        <v>0.51</v>
      </c>
      <c r="AF133" s="6">
        <v>9.2200000000000006</v>
      </c>
      <c r="AG133" s="6">
        <v>17.21</v>
      </c>
      <c r="AI133" s="6">
        <v>0.91</v>
      </c>
      <c r="AJ133" s="6">
        <v>16.989999999999998</v>
      </c>
      <c r="AK133" s="6">
        <v>25.98</v>
      </c>
      <c r="AL133" s="6">
        <v>-1.91</v>
      </c>
      <c r="AM133">
        <v>12.6</v>
      </c>
      <c r="AN133">
        <v>11.9</v>
      </c>
      <c r="AO133">
        <v>7.6</v>
      </c>
      <c r="AP133">
        <v>3.5</v>
      </c>
      <c r="AQ133">
        <v>-13.4</v>
      </c>
      <c r="AR133">
        <v>-27.3</v>
      </c>
      <c r="AS133">
        <v>-41.4</v>
      </c>
      <c r="AT133">
        <v>-10.6</v>
      </c>
      <c r="AU133">
        <v>-23.4</v>
      </c>
      <c r="AV133">
        <v>2.2999999999999998</v>
      </c>
      <c r="AW133">
        <v>1.8</v>
      </c>
      <c r="AX133" s="6">
        <v>2.81</v>
      </c>
      <c r="AY133" s="6">
        <v>3.25</v>
      </c>
      <c r="AZ133" s="6">
        <v>0</v>
      </c>
      <c r="BA133" s="6">
        <v>0.16</v>
      </c>
      <c r="BB133" s="6">
        <v>-1.2</v>
      </c>
      <c r="BC133" s="6">
        <v>-6.07</v>
      </c>
      <c r="BD133" s="6">
        <v>-1.65</v>
      </c>
      <c r="BE133" s="6">
        <v>14.67</v>
      </c>
      <c r="BF133" s="6">
        <v>17.329999999999998</v>
      </c>
      <c r="BG133" s="6">
        <v>32</v>
      </c>
      <c r="BH133" s="6">
        <v>1552.94</v>
      </c>
    </row>
    <row r="134" spans="1:60" hidden="1" x14ac:dyDescent="0.2">
      <c r="A134" t="s">
        <v>981</v>
      </c>
      <c r="B134" t="s">
        <v>1278</v>
      </c>
      <c r="C134" t="s">
        <v>1279</v>
      </c>
      <c r="D134">
        <v>49</v>
      </c>
      <c r="E134" t="s">
        <v>617</v>
      </c>
      <c r="G134" t="s">
        <v>406</v>
      </c>
      <c r="H134" t="s">
        <v>1280</v>
      </c>
      <c r="K134" t="s">
        <v>76</v>
      </c>
      <c r="L134" t="s">
        <v>114</v>
      </c>
      <c r="M134" t="s">
        <v>259</v>
      </c>
      <c r="N134" t="s">
        <v>1281</v>
      </c>
      <c r="O134" s="19">
        <f t="shared" ref="O134:O197" si="2">SUBSTITUTE(SUBSTITUTE(SUBSTITUTE(N134, " Mrd. €", ""), ".", ""), ",", ".")*1</f>
        <v>3062</v>
      </c>
      <c r="P134">
        <v>4</v>
      </c>
      <c r="Q134" t="s">
        <v>438</v>
      </c>
      <c r="R134" s="6">
        <v>3.41</v>
      </c>
      <c r="S134">
        <v>78.400000000000006</v>
      </c>
      <c r="T134">
        <v>93</v>
      </c>
      <c r="U134" s="5">
        <v>27</v>
      </c>
      <c r="V134" s="5">
        <v>27</v>
      </c>
      <c r="W134" s="6">
        <v>8.15</v>
      </c>
      <c r="X134" s="6">
        <v>3.6</v>
      </c>
      <c r="Y134" s="6">
        <v>2.5299999999999998</v>
      </c>
      <c r="Z134" s="6">
        <v>0.99</v>
      </c>
      <c r="AA134" s="6">
        <v>0.94</v>
      </c>
      <c r="AB134" s="6">
        <v>6.4</v>
      </c>
      <c r="AC134" s="6">
        <v>-0.24</v>
      </c>
      <c r="AD134" s="6">
        <v>4.42</v>
      </c>
      <c r="AE134" s="6">
        <v>0.85</v>
      </c>
      <c r="AF134" s="6">
        <v>4.55</v>
      </c>
      <c r="AG134" s="6">
        <v>-6.04</v>
      </c>
      <c r="AH134" s="6">
        <v>14.58</v>
      </c>
      <c r="AI134" s="6">
        <v>0.98</v>
      </c>
      <c r="AJ134" s="6">
        <v>4.26</v>
      </c>
      <c r="AK134" s="6">
        <v>3.75</v>
      </c>
      <c r="AL134" s="6">
        <v>11.46</v>
      </c>
      <c r="AN134">
        <v>22.8</v>
      </c>
      <c r="AO134">
        <v>26.9</v>
      </c>
      <c r="AP134">
        <v>9.8000000000000007</v>
      </c>
      <c r="AQ134">
        <v>-31.8</v>
      </c>
      <c r="AS134">
        <v>-24.9</v>
      </c>
      <c r="AT134">
        <v>-35.6</v>
      </c>
      <c r="AU134">
        <v>-25.5</v>
      </c>
      <c r="AV134">
        <v>27.3</v>
      </c>
      <c r="AW134">
        <v>180.4</v>
      </c>
      <c r="AX134" s="6">
        <v>-1.67</v>
      </c>
      <c r="AY134" s="6">
        <v>-6.26</v>
      </c>
      <c r="AZ134" s="6">
        <v>0</v>
      </c>
      <c r="BA134" s="6">
        <v>1.84</v>
      </c>
      <c r="BB134" s="6">
        <v>12.14</v>
      </c>
      <c r="BC134" s="6">
        <v>16.170000000000002</v>
      </c>
      <c r="BD134" s="6">
        <v>7.18</v>
      </c>
      <c r="BE134" s="6">
        <v>4.3</v>
      </c>
      <c r="BF134" s="6">
        <v>-27.61</v>
      </c>
      <c r="BG134" s="6">
        <v>-15.47</v>
      </c>
    </row>
    <row r="135" spans="1:60" x14ac:dyDescent="0.2">
      <c r="A135" t="s">
        <v>986</v>
      </c>
      <c r="B135" s="9" t="s">
        <v>1870</v>
      </c>
      <c r="C135" s="9" t="s">
        <v>1871</v>
      </c>
      <c r="D135">
        <v>99</v>
      </c>
      <c r="E135" t="s">
        <v>164</v>
      </c>
      <c r="G135" t="s">
        <v>237</v>
      </c>
      <c r="H135" t="s">
        <v>1872</v>
      </c>
      <c r="K135" s="9" t="s">
        <v>228</v>
      </c>
      <c r="L135" t="s">
        <v>558</v>
      </c>
      <c r="M135" t="s">
        <v>826</v>
      </c>
      <c r="N135" s="16" t="s">
        <v>1873</v>
      </c>
      <c r="O135" s="20">
        <f t="shared" si="2"/>
        <v>228480</v>
      </c>
      <c r="P135" s="9">
        <v>2</v>
      </c>
      <c r="Q135" s="9" t="s">
        <v>1874</v>
      </c>
      <c r="R135" s="10">
        <v>1.1499999999999999</v>
      </c>
      <c r="S135" s="9">
        <v>60.8</v>
      </c>
      <c r="T135">
        <v>71</v>
      </c>
      <c r="U135" s="5">
        <v>3</v>
      </c>
      <c r="V135" s="11">
        <v>26</v>
      </c>
      <c r="W135" s="10">
        <v>19.96</v>
      </c>
      <c r="X135" s="6">
        <v>30.99</v>
      </c>
      <c r="Y135" s="6">
        <v>45.15</v>
      </c>
      <c r="Z135" s="6">
        <v>0.83</v>
      </c>
      <c r="AA135" s="6">
        <v>0.87</v>
      </c>
      <c r="AB135" s="6">
        <v>18.68</v>
      </c>
      <c r="AC135" s="6">
        <v>26.47</v>
      </c>
      <c r="AD135" s="6">
        <v>8.27</v>
      </c>
      <c r="AE135" s="6">
        <v>0.91</v>
      </c>
      <c r="AF135" s="6">
        <v>17.54</v>
      </c>
      <c r="AG135" s="6">
        <v>18.16</v>
      </c>
      <c r="AH135" s="6">
        <v>8.19</v>
      </c>
      <c r="AI135" s="6">
        <v>0.93</v>
      </c>
      <c r="AJ135" s="6">
        <v>13.36</v>
      </c>
      <c r="AK135" s="6">
        <v>16.32</v>
      </c>
      <c r="AL135" s="6">
        <v>13.1</v>
      </c>
      <c r="AM135">
        <v>52.9</v>
      </c>
      <c r="AN135">
        <v>52.9</v>
      </c>
      <c r="AO135">
        <v>51.5</v>
      </c>
      <c r="AP135">
        <v>17</v>
      </c>
      <c r="AQ135">
        <v>28.8</v>
      </c>
      <c r="AR135">
        <v>30.1</v>
      </c>
      <c r="AS135">
        <v>58.5</v>
      </c>
      <c r="AT135">
        <v>72.400000000000006</v>
      </c>
      <c r="AU135">
        <v>-11.2</v>
      </c>
      <c r="AV135">
        <v>9.6999999999999993</v>
      </c>
      <c r="AW135">
        <v>0.9</v>
      </c>
      <c r="AX135" s="6">
        <v>23.73</v>
      </c>
      <c r="AY135" s="6">
        <v>29.62</v>
      </c>
      <c r="AZ135" s="6">
        <v>0</v>
      </c>
      <c r="BA135" s="6">
        <v>-0.18</v>
      </c>
      <c r="BB135" s="6">
        <v>-2.86</v>
      </c>
      <c r="BC135" s="6">
        <v>-5.72</v>
      </c>
      <c r="BD135" s="6">
        <v>13.62</v>
      </c>
      <c r="BE135" s="6">
        <v>11.18</v>
      </c>
      <c r="BF135" s="6">
        <v>265.83999999999997</v>
      </c>
      <c r="BG135" s="10">
        <v>740.97</v>
      </c>
      <c r="BH135" s="6">
        <v>589.84</v>
      </c>
    </row>
    <row r="136" spans="1:60" x14ac:dyDescent="0.2">
      <c r="A136" t="s">
        <v>993</v>
      </c>
      <c r="B136" t="s">
        <v>3274</v>
      </c>
      <c r="C136" t="s">
        <v>3275</v>
      </c>
      <c r="D136">
        <v>69</v>
      </c>
      <c r="E136" t="s">
        <v>912</v>
      </c>
      <c r="G136" t="s">
        <v>406</v>
      </c>
      <c r="H136" t="s">
        <v>3276</v>
      </c>
      <c r="K136" t="s">
        <v>76</v>
      </c>
      <c r="L136" t="s">
        <v>86</v>
      </c>
      <c r="M136" t="s">
        <v>106</v>
      </c>
      <c r="N136" s="17" t="s">
        <v>3277</v>
      </c>
      <c r="O136" s="19">
        <f t="shared" si="2"/>
        <v>7711</v>
      </c>
      <c r="P136">
        <v>2</v>
      </c>
      <c r="Q136" t="s">
        <v>3278</v>
      </c>
      <c r="R136" s="6">
        <v>1.8</v>
      </c>
      <c r="S136">
        <v>51.3</v>
      </c>
      <c r="T136">
        <v>66.900000000000006</v>
      </c>
      <c r="U136" s="5">
        <v>26</v>
      </c>
      <c r="V136" s="5">
        <v>26</v>
      </c>
      <c r="W136" s="6">
        <v>10.78</v>
      </c>
      <c r="X136" s="6">
        <v>10.48</v>
      </c>
      <c r="Y136" s="6">
        <v>5.77</v>
      </c>
      <c r="Z136" s="6">
        <v>0.97</v>
      </c>
      <c r="AA136" s="6">
        <v>0.96</v>
      </c>
      <c r="AB136" s="6">
        <v>8.42</v>
      </c>
      <c r="AC136" s="6">
        <v>3.76</v>
      </c>
      <c r="AD136" s="6">
        <v>2.3199999999999998</v>
      </c>
      <c r="AE136" s="6">
        <v>0.98</v>
      </c>
      <c r="AF136" s="6">
        <v>8.81</v>
      </c>
      <c r="AG136" s="6">
        <v>3.73</v>
      </c>
      <c r="AH136" s="6">
        <v>8.69</v>
      </c>
      <c r="AI136" s="6">
        <v>0.96</v>
      </c>
      <c r="AJ136" s="6">
        <v>10.119999999999999</v>
      </c>
      <c r="AK136" s="6">
        <v>7.1</v>
      </c>
      <c r="AL136" s="6">
        <v>2.88</v>
      </c>
      <c r="AM136">
        <v>35.799999999999997</v>
      </c>
      <c r="AN136">
        <v>28.6</v>
      </c>
      <c r="AO136">
        <v>25.2</v>
      </c>
      <c r="AP136">
        <v>3.9</v>
      </c>
      <c r="AQ136">
        <v>-1</v>
      </c>
      <c r="AR136">
        <v>13.2</v>
      </c>
      <c r="AS136">
        <v>-3.3</v>
      </c>
      <c r="AT136">
        <v>-16.2</v>
      </c>
      <c r="AU136">
        <v>4.0999999999999996</v>
      </c>
      <c r="AV136">
        <v>41.2</v>
      </c>
      <c r="AW136">
        <v>18.100000000000001</v>
      </c>
      <c r="AX136" s="6">
        <v>11.5</v>
      </c>
      <c r="AY136" s="6">
        <v>1.28</v>
      </c>
      <c r="AZ136" s="6">
        <v>0</v>
      </c>
      <c r="BA136" s="6">
        <v>-3.2</v>
      </c>
      <c r="BB136" s="6">
        <v>1.77</v>
      </c>
      <c r="BC136" s="6">
        <v>-13.7</v>
      </c>
      <c r="BD136" s="6">
        <v>-3.97</v>
      </c>
      <c r="BE136" s="6">
        <v>-20.3</v>
      </c>
      <c r="BF136" s="6">
        <v>6.58</v>
      </c>
      <c r="BG136" s="6">
        <v>196.99</v>
      </c>
      <c r="BH136" s="6">
        <v>301.75</v>
      </c>
    </row>
    <row r="137" spans="1:60" x14ac:dyDescent="0.2">
      <c r="A137" t="s">
        <v>999</v>
      </c>
      <c r="B137" s="9" t="s">
        <v>873</v>
      </c>
      <c r="C137" s="9" t="s">
        <v>874</v>
      </c>
      <c r="D137">
        <v>84</v>
      </c>
      <c r="E137" t="s">
        <v>265</v>
      </c>
      <c r="G137" t="s">
        <v>145</v>
      </c>
      <c r="H137" t="s">
        <v>875</v>
      </c>
      <c r="K137" s="9" t="s">
        <v>274</v>
      </c>
      <c r="L137" t="s">
        <v>86</v>
      </c>
      <c r="M137" t="s">
        <v>876</v>
      </c>
      <c r="N137" s="16" t="s">
        <v>877</v>
      </c>
      <c r="O137" s="20">
        <f t="shared" si="2"/>
        <v>75229</v>
      </c>
      <c r="P137" s="9">
        <v>2</v>
      </c>
      <c r="Q137" s="9" t="s">
        <v>878</v>
      </c>
      <c r="R137" s="10">
        <v>1.88</v>
      </c>
      <c r="S137" s="9">
        <v>45.5</v>
      </c>
      <c r="T137">
        <v>53.6</v>
      </c>
      <c r="U137" s="5">
        <v>26</v>
      </c>
      <c r="V137" s="11">
        <v>26</v>
      </c>
      <c r="W137" s="10">
        <v>13.45</v>
      </c>
      <c r="X137" s="6">
        <v>9.92</v>
      </c>
      <c r="Y137" s="6">
        <v>6.96</v>
      </c>
      <c r="Z137" s="6">
        <v>0.97</v>
      </c>
      <c r="AA137" s="6">
        <v>0.98</v>
      </c>
      <c r="AB137" s="6">
        <v>7.26</v>
      </c>
      <c r="AC137" s="6">
        <v>5.18</v>
      </c>
      <c r="AD137" s="6">
        <v>10.06</v>
      </c>
      <c r="AE137" s="6">
        <v>0.98</v>
      </c>
      <c r="AF137" s="6">
        <v>8.74</v>
      </c>
      <c r="AG137" s="6">
        <v>8.41</v>
      </c>
      <c r="AH137" s="6">
        <v>7.2</v>
      </c>
      <c r="AI137" s="6">
        <v>0.98</v>
      </c>
      <c r="AJ137" s="6">
        <v>4.51</v>
      </c>
      <c r="AK137" s="6">
        <v>4.8499999999999996</v>
      </c>
      <c r="AL137" s="6">
        <v>5.99</v>
      </c>
      <c r="AM137">
        <v>19.2</v>
      </c>
      <c r="AN137">
        <v>24.1</v>
      </c>
      <c r="AO137">
        <v>15</v>
      </c>
      <c r="AP137">
        <v>6.1</v>
      </c>
      <c r="AQ137">
        <v>16.100000000000001</v>
      </c>
      <c r="AR137">
        <v>-3</v>
      </c>
      <c r="AS137">
        <v>7</v>
      </c>
      <c r="AT137">
        <v>4.5</v>
      </c>
      <c r="AU137">
        <v>-7.1</v>
      </c>
      <c r="AV137">
        <v>37.299999999999997</v>
      </c>
      <c r="AW137">
        <v>16.5</v>
      </c>
      <c r="AX137" s="6">
        <v>10.11</v>
      </c>
      <c r="AY137" s="6">
        <v>7.68</v>
      </c>
      <c r="AZ137" s="6">
        <v>0</v>
      </c>
      <c r="BA137" s="6">
        <v>0.09</v>
      </c>
      <c r="BB137" s="6">
        <v>4.0199999999999996</v>
      </c>
      <c r="BC137" s="6">
        <v>-1.81</v>
      </c>
      <c r="BD137" s="6">
        <v>8.2799999999999994</v>
      </c>
      <c r="BE137" s="6">
        <v>9.82</v>
      </c>
      <c r="BF137" s="6">
        <v>44.8</v>
      </c>
      <c r="BG137" s="10">
        <v>161.93</v>
      </c>
      <c r="BH137" s="6">
        <v>410.06</v>
      </c>
    </row>
    <row r="138" spans="1:60" hidden="1" x14ac:dyDescent="0.2">
      <c r="A138" t="s">
        <v>1005</v>
      </c>
      <c r="B138" t="s">
        <v>3263</v>
      </c>
      <c r="C138" t="s">
        <v>3264</v>
      </c>
      <c r="D138">
        <v>56</v>
      </c>
      <c r="E138" t="s">
        <v>565</v>
      </c>
      <c r="G138" t="s">
        <v>94</v>
      </c>
      <c r="H138" t="s">
        <v>3265</v>
      </c>
      <c r="K138" t="s">
        <v>65</v>
      </c>
      <c r="L138" t="s">
        <v>181</v>
      </c>
      <c r="M138" t="s">
        <v>485</v>
      </c>
      <c r="N138" t="s">
        <v>3266</v>
      </c>
      <c r="O138" s="19">
        <f t="shared" si="2"/>
        <v>5139</v>
      </c>
      <c r="P138">
        <v>4</v>
      </c>
      <c r="Q138" t="s">
        <v>3267</v>
      </c>
      <c r="R138" s="6">
        <v>3.2</v>
      </c>
      <c r="S138">
        <v>80.8</v>
      </c>
      <c r="T138">
        <v>49</v>
      </c>
      <c r="U138" s="5">
        <v>17</v>
      </c>
      <c r="V138" s="5">
        <v>26</v>
      </c>
      <c r="W138" s="6">
        <v>6.13</v>
      </c>
      <c r="X138" s="6">
        <v>3.3</v>
      </c>
      <c r="Y138" s="6">
        <v>11.29</v>
      </c>
      <c r="Z138" s="6">
        <v>0.98</v>
      </c>
      <c r="AA138" s="6">
        <v>0.81</v>
      </c>
      <c r="AB138" s="6">
        <v>0.62</v>
      </c>
      <c r="AC138" s="6">
        <v>-3.8</v>
      </c>
      <c r="AD138" s="6">
        <v>1.29</v>
      </c>
      <c r="AE138" s="6">
        <v>0.28999999999999998</v>
      </c>
      <c r="AF138" s="6">
        <v>9.6</v>
      </c>
      <c r="AG138" s="6">
        <v>15.87</v>
      </c>
      <c r="AH138" s="6">
        <v>117.96</v>
      </c>
      <c r="AI138" s="6">
        <v>0.86</v>
      </c>
      <c r="AJ138" s="6">
        <v>10.65</v>
      </c>
      <c r="AK138" s="6">
        <v>13.83</v>
      </c>
      <c r="AL138" s="6">
        <v>-0.84</v>
      </c>
      <c r="AM138">
        <v>28.9</v>
      </c>
      <c r="AN138">
        <v>25.3</v>
      </c>
      <c r="AO138">
        <v>4.5</v>
      </c>
      <c r="AP138">
        <v>1</v>
      </c>
      <c r="AQ138">
        <v>20.5</v>
      </c>
      <c r="AR138">
        <v>34.4</v>
      </c>
      <c r="AS138">
        <v>-40.700000000000003</v>
      </c>
      <c r="AT138">
        <v>-12.7</v>
      </c>
      <c r="AU138">
        <v>-7.1</v>
      </c>
      <c r="AV138">
        <v>44.9</v>
      </c>
      <c r="AW138">
        <v>28.6</v>
      </c>
      <c r="AX138" s="6">
        <v>4.0199999999999996</v>
      </c>
      <c r="AY138" s="6">
        <v>-1.84</v>
      </c>
      <c r="AZ138" s="6">
        <v>0</v>
      </c>
      <c r="BA138" s="6">
        <v>1.84</v>
      </c>
      <c r="BB138" s="6">
        <v>3</v>
      </c>
      <c r="BC138" s="6">
        <v>11.46</v>
      </c>
      <c r="BD138" s="6">
        <v>28.65</v>
      </c>
      <c r="BE138" s="6">
        <v>29.58</v>
      </c>
      <c r="BF138" s="6">
        <v>-8.8699999999999992</v>
      </c>
      <c r="BG138" s="6">
        <v>48.3</v>
      </c>
      <c r="BH138" s="6">
        <v>1133.74</v>
      </c>
    </row>
    <row r="139" spans="1:60" hidden="1" x14ac:dyDescent="0.2">
      <c r="A139" t="s">
        <v>1011</v>
      </c>
      <c r="B139" t="s">
        <v>3054</v>
      </c>
      <c r="C139" t="s">
        <v>3055</v>
      </c>
      <c r="D139">
        <v>28</v>
      </c>
      <c r="E139" t="s">
        <v>1542</v>
      </c>
      <c r="G139" t="s">
        <v>414</v>
      </c>
      <c r="H139" t="s">
        <v>2285</v>
      </c>
      <c r="K139" t="s">
        <v>65</v>
      </c>
      <c r="L139" t="s">
        <v>86</v>
      </c>
      <c r="M139" t="s">
        <v>246</v>
      </c>
      <c r="N139" t="s">
        <v>3056</v>
      </c>
      <c r="O139" s="19">
        <f t="shared" si="2"/>
        <v>132522</v>
      </c>
      <c r="P139">
        <v>4</v>
      </c>
      <c r="Q139" t="s">
        <v>878</v>
      </c>
      <c r="R139" s="6">
        <v>2.23</v>
      </c>
      <c r="S139">
        <v>46.4</v>
      </c>
      <c r="T139">
        <v>47.7</v>
      </c>
      <c r="U139" s="5">
        <v>26</v>
      </c>
      <c r="V139" s="5">
        <v>26</v>
      </c>
      <c r="W139" s="6">
        <v>5.36</v>
      </c>
      <c r="X139" s="6">
        <v>6.31</v>
      </c>
      <c r="Y139" s="6">
        <v>6.03</v>
      </c>
      <c r="Z139" s="6">
        <v>1</v>
      </c>
      <c r="AA139" s="6">
        <v>0.8</v>
      </c>
      <c r="AB139" s="6">
        <v>2.75</v>
      </c>
      <c r="AC139" s="6">
        <v>1.41</v>
      </c>
      <c r="AD139" s="6">
        <v>6.62</v>
      </c>
      <c r="AE139" s="6">
        <v>0.08</v>
      </c>
      <c r="AF139" s="6">
        <v>-1.81</v>
      </c>
      <c r="AG139" s="6">
        <v>-9.2799999999999994</v>
      </c>
      <c r="AH139" s="6">
        <v>24.54</v>
      </c>
      <c r="AI139" s="6">
        <v>0.81</v>
      </c>
      <c r="AJ139" s="6">
        <v>0.93</v>
      </c>
      <c r="AK139" s="6">
        <v>-1.92</v>
      </c>
      <c r="AL139" s="6">
        <v>6.38</v>
      </c>
      <c r="AM139">
        <v>42.2</v>
      </c>
      <c r="AN139">
        <v>20.8</v>
      </c>
      <c r="AO139">
        <v>15.8</v>
      </c>
      <c r="AP139">
        <v>2</v>
      </c>
      <c r="AQ139">
        <v>13.4</v>
      </c>
      <c r="AR139">
        <v>94.1</v>
      </c>
      <c r="AS139">
        <v>27.4</v>
      </c>
      <c r="AT139">
        <v>44.7</v>
      </c>
      <c r="AU139">
        <v>7.1</v>
      </c>
      <c r="AV139">
        <v>23.6</v>
      </c>
      <c r="AW139">
        <v>12.6</v>
      </c>
      <c r="AX139" s="6">
        <v>3.83</v>
      </c>
      <c r="AY139" s="6">
        <v>6.23</v>
      </c>
      <c r="AZ139" s="6">
        <v>0</v>
      </c>
      <c r="BA139" s="6">
        <v>1.2</v>
      </c>
      <c r="BB139" s="6">
        <v>5.55</v>
      </c>
      <c r="BC139" s="6">
        <v>19.760000000000002</v>
      </c>
      <c r="BD139" s="6">
        <v>30.64</v>
      </c>
      <c r="BE139" s="6">
        <v>11.93</v>
      </c>
      <c r="BF139" s="6">
        <v>35.299999999999997</v>
      </c>
      <c r="BG139" s="6">
        <v>45.55</v>
      </c>
      <c r="BH139" s="6">
        <v>734.87</v>
      </c>
    </row>
    <row r="140" spans="1:60" hidden="1" x14ac:dyDescent="0.2">
      <c r="A140" t="s">
        <v>1018</v>
      </c>
      <c r="B140" t="s">
        <v>1233</v>
      </c>
      <c r="C140" t="s">
        <v>1234</v>
      </c>
      <c r="D140">
        <v>56</v>
      </c>
      <c r="E140" t="s">
        <v>338</v>
      </c>
      <c r="G140" t="s">
        <v>127</v>
      </c>
      <c r="H140" t="s">
        <v>1235</v>
      </c>
      <c r="I140" t="s">
        <v>1236</v>
      </c>
      <c r="K140" t="s">
        <v>65</v>
      </c>
      <c r="L140" t="s">
        <v>129</v>
      </c>
      <c r="M140" t="s">
        <v>1237</v>
      </c>
      <c r="N140" t="s">
        <v>1238</v>
      </c>
      <c r="O140" s="19">
        <f t="shared" si="2"/>
        <v>69585</v>
      </c>
      <c r="P140">
        <v>4</v>
      </c>
      <c r="Q140" t="s">
        <v>1239</v>
      </c>
      <c r="R140" s="6">
        <v>4.26</v>
      </c>
      <c r="S140">
        <v>32.4</v>
      </c>
      <c r="T140">
        <v>39.6</v>
      </c>
      <c r="U140" s="5">
        <v>2</v>
      </c>
      <c r="V140" s="5">
        <v>26</v>
      </c>
      <c r="W140" s="6">
        <v>9.4600000000000009</v>
      </c>
      <c r="X140" s="6">
        <v>5.78</v>
      </c>
      <c r="Y140" s="6">
        <v>4.55</v>
      </c>
      <c r="Z140" s="6">
        <v>0.98</v>
      </c>
      <c r="AA140" s="6">
        <v>0.98</v>
      </c>
      <c r="AB140" s="6">
        <v>6.22</v>
      </c>
      <c r="AC140" s="6">
        <v>2.46</v>
      </c>
      <c r="AD140" s="6">
        <v>-19.03</v>
      </c>
      <c r="AE140" s="6">
        <v>0.93</v>
      </c>
      <c r="AF140" s="6">
        <v>2.31</v>
      </c>
      <c r="AG140" s="6">
        <v>-3.14</v>
      </c>
      <c r="AH140" s="6">
        <v>-16.53</v>
      </c>
      <c r="AI140" s="6">
        <v>0.97</v>
      </c>
      <c r="AJ140" s="6">
        <v>10.84</v>
      </c>
      <c r="AK140" s="6">
        <v>8.39</v>
      </c>
      <c r="AL140" s="6">
        <v>3.07</v>
      </c>
      <c r="AM140">
        <v>10.5</v>
      </c>
      <c r="AN140">
        <v>7.6</v>
      </c>
      <c r="AO140">
        <v>6.9</v>
      </c>
      <c r="AP140">
        <v>0.2</v>
      </c>
      <c r="AQ140">
        <v>-36.200000000000003</v>
      </c>
      <c r="AR140">
        <v>-36.700000000000003</v>
      </c>
      <c r="AS140">
        <v>-17.899999999999999</v>
      </c>
      <c r="AT140">
        <v>-51.4</v>
      </c>
      <c r="AU140">
        <v>-43</v>
      </c>
      <c r="AV140">
        <v>28.6</v>
      </c>
      <c r="AW140">
        <v>16.5</v>
      </c>
      <c r="AX140" s="6">
        <v>-2.69</v>
      </c>
      <c r="AY140" s="6">
        <v>2.62</v>
      </c>
      <c r="AZ140" s="6">
        <v>0</v>
      </c>
      <c r="BA140" s="6">
        <v>7.31</v>
      </c>
      <c r="BB140" s="6">
        <v>8.07</v>
      </c>
      <c r="BC140" s="6">
        <v>-19.28</v>
      </c>
      <c r="BD140" s="6">
        <v>-12.97</v>
      </c>
      <c r="BE140" s="6">
        <v>-14.84</v>
      </c>
      <c r="BF140" s="6">
        <v>13.81</v>
      </c>
      <c r="BG140" s="6">
        <v>-23.88</v>
      </c>
      <c r="BH140" s="6">
        <v>395.73</v>
      </c>
    </row>
    <row r="141" spans="1:60" hidden="1" x14ac:dyDescent="0.2">
      <c r="A141" t="s">
        <v>1024</v>
      </c>
      <c r="B141" t="s">
        <v>755</v>
      </c>
      <c r="C141" t="s">
        <v>756</v>
      </c>
      <c r="D141">
        <v>72</v>
      </c>
      <c r="E141" t="s">
        <v>316</v>
      </c>
      <c r="F141" t="s">
        <v>225</v>
      </c>
      <c r="G141" t="s">
        <v>127</v>
      </c>
      <c r="H141" t="s">
        <v>757</v>
      </c>
      <c r="I141" t="s">
        <v>758</v>
      </c>
      <c r="K141" t="s">
        <v>76</v>
      </c>
      <c r="L141" t="s">
        <v>97</v>
      </c>
      <c r="M141" t="s">
        <v>318</v>
      </c>
      <c r="N141" t="s">
        <v>759</v>
      </c>
      <c r="O141" s="19">
        <f t="shared" si="2"/>
        <v>63100</v>
      </c>
      <c r="P141">
        <v>4</v>
      </c>
      <c r="Q141" t="s">
        <v>760</v>
      </c>
      <c r="R141" s="6">
        <v>9.66</v>
      </c>
      <c r="S141">
        <v>62</v>
      </c>
      <c r="T141">
        <v>59.6</v>
      </c>
      <c r="U141" s="5">
        <v>26</v>
      </c>
      <c r="V141" s="5">
        <v>26</v>
      </c>
      <c r="W141" s="6">
        <v>5.12</v>
      </c>
      <c r="X141" s="6">
        <v>3.07</v>
      </c>
      <c r="Y141" s="6">
        <v>3.46</v>
      </c>
      <c r="Z141" s="6">
        <v>0.99</v>
      </c>
      <c r="AA141" s="6">
        <v>0.99</v>
      </c>
      <c r="AB141" s="6">
        <v>6.47</v>
      </c>
      <c r="AC141" s="6">
        <v>3.42</v>
      </c>
      <c r="AD141" s="6">
        <v>-3.68</v>
      </c>
      <c r="AE141" s="6">
        <v>0.94</v>
      </c>
      <c r="AF141" s="6">
        <v>9.73</v>
      </c>
      <c r="AG141" s="6">
        <v>5.39</v>
      </c>
      <c r="AH141" s="6">
        <v>2.13</v>
      </c>
      <c r="AI141" s="6">
        <v>0.94</v>
      </c>
      <c r="AJ141" s="6">
        <v>7.38</v>
      </c>
      <c r="AK141" s="6">
        <v>1.22</v>
      </c>
      <c r="AL141" s="6">
        <v>-1.7</v>
      </c>
      <c r="AN141">
        <v>6.4</v>
      </c>
      <c r="AO141">
        <v>5.9</v>
      </c>
      <c r="AP141">
        <v>2</v>
      </c>
      <c r="AQ141">
        <v>-48.4</v>
      </c>
      <c r="AS141">
        <v>-54.9</v>
      </c>
      <c r="AT141">
        <v>-45.9</v>
      </c>
      <c r="AU141">
        <v>-39.299999999999997</v>
      </c>
      <c r="AV141">
        <v>31.6</v>
      </c>
      <c r="AW141">
        <v>10.8</v>
      </c>
      <c r="AX141" s="6">
        <v>-3.87</v>
      </c>
      <c r="AY141" s="6">
        <v>-2.64</v>
      </c>
      <c r="AZ141" s="6">
        <v>0</v>
      </c>
      <c r="BA141" s="6">
        <v>1.05</v>
      </c>
      <c r="BB141" s="6">
        <v>1.86</v>
      </c>
      <c r="BC141" s="6">
        <v>3.45</v>
      </c>
      <c r="BD141" s="6">
        <v>-3.71</v>
      </c>
      <c r="BE141" s="6">
        <v>-6.05</v>
      </c>
      <c r="BF141" s="6">
        <v>-12.5</v>
      </c>
      <c r="BG141" s="6">
        <v>-32.630000000000003</v>
      </c>
      <c r="BH141" s="6">
        <v>137.12</v>
      </c>
    </row>
    <row r="142" spans="1:60" x14ac:dyDescent="0.2">
      <c r="A142" t="s">
        <v>1032</v>
      </c>
      <c r="B142" t="s">
        <v>2581</v>
      </c>
      <c r="C142" t="s">
        <v>2582</v>
      </c>
      <c r="D142">
        <v>56</v>
      </c>
      <c r="E142" t="s">
        <v>126</v>
      </c>
      <c r="G142" t="s">
        <v>94</v>
      </c>
      <c r="H142" t="s">
        <v>2583</v>
      </c>
      <c r="K142" t="s">
        <v>274</v>
      </c>
      <c r="L142" t="s">
        <v>66</v>
      </c>
      <c r="M142" t="s">
        <v>67</v>
      </c>
      <c r="N142" s="17" t="s">
        <v>2584</v>
      </c>
      <c r="O142" s="19">
        <f t="shared" si="2"/>
        <v>26973</v>
      </c>
      <c r="P142">
        <v>4</v>
      </c>
      <c r="Q142" t="s">
        <v>1345</v>
      </c>
      <c r="R142" s="6">
        <v>3.57</v>
      </c>
      <c r="S142">
        <v>42.5</v>
      </c>
      <c r="T142">
        <v>100</v>
      </c>
      <c r="U142" s="5">
        <v>2</v>
      </c>
      <c r="V142" s="5">
        <v>25</v>
      </c>
      <c r="W142" s="6">
        <v>8.7200000000000006</v>
      </c>
      <c r="X142" s="6">
        <v>10.44</v>
      </c>
      <c r="Y142" s="6">
        <v>9.0500000000000007</v>
      </c>
      <c r="Z142" s="6">
        <v>0.97</v>
      </c>
      <c r="AA142" s="6">
        <v>0.94</v>
      </c>
      <c r="AB142" s="6">
        <v>8.56</v>
      </c>
      <c r="AC142" s="6">
        <v>10.029999999999999</v>
      </c>
      <c r="AD142" s="6">
        <v>4.6399999999999997</v>
      </c>
      <c r="AE142" s="6">
        <v>0.23</v>
      </c>
      <c r="AF142" s="6">
        <v>-34.53</v>
      </c>
      <c r="AG142" s="6">
        <v>-52.25</v>
      </c>
      <c r="AI142" s="6">
        <v>0.97</v>
      </c>
      <c r="AJ142" s="6">
        <v>7.17</v>
      </c>
      <c r="AK142" s="6">
        <v>7.78</v>
      </c>
      <c r="AL142" s="6">
        <v>6.59</v>
      </c>
      <c r="AM142">
        <v>12.1</v>
      </c>
      <c r="AN142">
        <v>11.9</v>
      </c>
      <c r="AP142">
        <v>3.9</v>
      </c>
      <c r="AQ142">
        <v>16</v>
      </c>
      <c r="AR142">
        <v>12.5</v>
      </c>
      <c r="AT142">
        <v>26.7</v>
      </c>
      <c r="AU142">
        <v>15.6</v>
      </c>
      <c r="AV142">
        <v>16.8</v>
      </c>
      <c r="AW142">
        <v>9999</v>
      </c>
      <c r="AX142" s="6">
        <v>9.86</v>
      </c>
      <c r="AY142" s="6">
        <v>13.92</v>
      </c>
      <c r="AZ142" s="6">
        <v>0</v>
      </c>
      <c r="BA142" s="6">
        <v>1.55</v>
      </c>
      <c r="BB142" s="6">
        <v>3.43</v>
      </c>
      <c r="BC142" s="6">
        <v>9.17</v>
      </c>
      <c r="BD142" s="6">
        <v>23.56</v>
      </c>
      <c r="BE142" s="6">
        <v>18.079999999999998</v>
      </c>
      <c r="BF142" s="6">
        <v>91.88</v>
      </c>
      <c r="BG142" s="6">
        <v>156.19</v>
      </c>
    </row>
    <row r="143" spans="1:60" x14ac:dyDescent="0.2">
      <c r="A143" t="s">
        <v>1037</v>
      </c>
      <c r="B143" s="9" t="s">
        <v>3624</v>
      </c>
      <c r="C143" s="9" t="s">
        <v>3625</v>
      </c>
      <c r="D143">
        <v>73</v>
      </c>
      <c r="E143" t="s">
        <v>288</v>
      </c>
      <c r="G143" t="s">
        <v>127</v>
      </c>
      <c r="H143" t="s">
        <v>3626</v>
      </c>
      <c r="K143" s="9" t="s">
        <v>65</v>
      </c>
      <c r="L143" t="s">
        <v>86</v>
      </c>
      <c r="M143" t="s">
        <v>876</v>
      </c>
      <c r="N143" s="16" t="s">
        <v>3627</v>
      </c>
      <c r="O143" s="20">
        <f t="shared" si="2"/>
        <v>131020</v>
      </c>
      <c r="P143" s="9">
        <v>4</v>
      </c>
      <c r="Q143" s="9" t="s">
        <v>961</v>
      </c>
      <c r="R143" s="10">
        <v>2.23</v>
      </c>
      <c r="S143" s="9">
        <v>49.6</v>
      </c>
      <c r="T143">
        <v>63.1</v>
      </c>
      <c r="U143" s="5">
        <v>17</v>
      </c>
      <c r="V143" s="11">
        <v>25</v>
      </c>
      <c r="W143" s="10">
        <v>11.43</v>
      </c>
      <c r="X143" s="6">
        <v>8.33</v>
      </c>
      <c r="Y143" s="6">
        <v>1.35</v>
      </c>
      <c r="Z143" s="6">
        <v>0.98</v>
      </c>
      <c r="AA143" s="6">
        <v>0.98</v>
      </c>
      <c r="AB143" s="6">
        <v>6.7</v>
      </c>
      <c r="AC143" s="6">
        <v>5.4</v>
      </c>
      <c r="AD143" s="6">
        <v>8.5</v>
      </c>
      <c r="AE143" s="6">
        <v>0.99</v>
      </c>
      <c r="AF143" s="6">
        <v>6.11</v>
      </c>
      <c r="AG143" s="6">
        <v>3.64</v>
      </c>
      <c r="AH143" s="6">
        <v>14.36</v>
      </c>
      <c r="AI143" s="6">
        <v>0.84</v>
      </c>
      <c r="AJ143" s="6">
        <v>0.05</v>
      </c>
      <c r="AK143" s="6">
        <v>2.48</v>
      </c>
      <c r="AL143" s="6">
        <v>2.99</v>
      </c>
      <c r="AM143">
        <v>22.2</v>
      </c>
      <c r="AN143">
        <v>22.2</v>
      </c>
      <c r="AO143">
        <v>16.399999999999999</v>
      </c>
      <c r="AP143">
        <v>5.9</v>
      </c>
      <c r="AQ143">
        <v>12.7</v>
      </c>
      <c r="AR143">
        <v>12.3</v>
      </c>
      <c r="AS143">
        <v>20.8</v>
      </c>
      <c r="AT143">
        <v>16.8</v>
      </c>
      <c r="AU143">
        <v>-1</v>
      </c>
      <c r="AV143">
        <v>27.3</v>
      </c>
      <c r="AW143">
        <v>17.899999999999999</v>
      </c>
      <c r="AX143" s="6">
        <v>8.8699999999999992</v>
      </c>
      <c r="AY143" s="6">
        <v>6.92</v>
      </c>
      <c r="AZ143" s="6">
        <v>0</v>
      </c>
      <c r="BA143" s="6">
        <v>0.41</v>
      </c>
      <c r="BB143" s="6">
        <v>-1.97</v>
      </c>
      <c r="BC143" s="6">
        <v>-7.89</v>
      </c>
      <c r="BD143" s="6">
        <v>0.71</v>
      </c>
      <c r="BE143" s="6">
        <v>17.29</v>
      </c>
      <c r="BF143" s="6">
        <v>39.71</v>
      </c>
      <c r="BG143" s="10">
        <v>133.97999999999999</v>
      </c>
      <c r="BH143" s="6">
        <v>201.63</v>
      </c>
    </row>
    <row r="144" spans="1:60" x14ac:dyDescent="0.2">
      <c r="A144" t="s">
        <v>1042</v>
      </c>
      <c r="B144" t="s">
        <v>3001</v>
      </c>
      <c r="C144" t="s">
        <v>3002</v>
      </c>
      <c r="D144">
        <v>71</v>
      </c>
      <c r="E144" t="s">
        <v>179</v>
      </c>
      <c r="G144" t="s">
        <v>84</v>
      </c>
      <c r="H144" t="s">
        <v>3003</v>
      </c>
      <c r="K144" t="s">
        <v>65</v>
      </c>
      <c r="L144" t="s">
        <v>86</v>
      </c>
      <c r="M144" t="s">
        <v>1393</v>
      </c>
      <c r="N144" s="17" t="s">
        <v>3004</v>
      </c>
      <c r="O144" s="19">
        <f t="shared" si="2"/>
        <v>27243</v>
      </c>
      <c r="P144">
        <v>4</v>
      </c>
      <c r="Q144" t="s">
        <v>1503</v>
      </c>
      <c r="R144" s="6">
        <v>1.91</v>
      </c>
      <c r="S144">
        <v>44.1</v>
      </c>
      <c r="T144">
        <v>53.9</v>
      </c>
      <c r="U144" s="5">
        <v>14</v>
      </c>
      <c r="V144" s="5">
        <v>25</v>
      </c>
      <c r="W144" s="6">
        <v>8.25</v>
      </c>
      <c r="X144" s="6">
        <v>5.46</v>
      </c>
      <c r="Y144" s="6">
        <v>4.87</v>
      </c>
      <c r="Z144" s="6">
        <v>0.99</v>
      </c>
      <c r="AA144" s="6">
        <v>0.95</v>
      </c>
      <c r="AB144" s="6">
        <v>6.46</v>
      </c>
      <c r="AC144" s="6">
        <v>5.83</v>
      </c>
      <c r="AD144" s="6">
        <v>-16.04</v>
      </c>
      <c r="AE144" s="6">
        <v>0.92</v>
      </c>
      <c r="AF144" s="6">
        <v>4.3600000000000003</v>
      </c>
      <c r="AG144" s="6">
        <v>2.54</v>
      </c>
      <c r="AH144" s="6">
        <v>-14.34</v>
      </c>
      <c r="AI144" s="6">
        <v>0.86</v>
      </c>
      <c r="AJ144" s="6">
        <v>3.24</v>
      </c>
      <c r="AK144" s="6">
        <v>6.73</v>
      </c>
      <c r="AL144" s="6">
        <v>-5.4</v>
      </c>
      <c r="AM144">
        <v>25.2</v>
      </c>
      <c r="AN144">
        <v>23</v>
      </c>
      <c r="AO144">
        <v>23.2</v>
      </c>
      <c r="AP144">
        <v>3.3</v>
      </c>
      <c r="AQ144">
        <v>1.9</v>
      </c>
      <c r="AR144">
        <v>5.3</v>
      </c>
      <c r="AS144">
        <v>22.1</v>
      </c>
      <c r="AT144">
        <v>0.7</v>
      </c>
      <c r="AU144">
        <v>5.5</v>
      </c>
      <c r="AV144">
        <v>21.7</v>
      </c>
      <c r="AW144">
        <v>8.3000000000000007</v>
      </c>
      <c r="AX144" s="6">
        <v>7.7</v>
      </c>
      <c r="AY144" s="6">
        <v>11.59</v>
      </c>
      <c r="AZ144" s="6">
        <v>0</v>
      </c>
      <c r="BA144" s="6">
        <v>-2.52</v>
      </c>
      <c r="BB144" s="6">
        <v>-4.63</v>
      </c>
      <c r="BC144" s="6">
        <v>-10.9</v>
      </c>
      <c r="BD144" s="6">
        <v>-8.51</v>
      </c>
      <c r="BE144" s="6">
        <v>-12.06</v>
      </c>
      <c r="BF144" s="6">
        <v>73.010000000000005</v>
      </c>
      <c r="BG144" s="6">
        <v>109.95</v>
      </c>
      <c r="BH144" s="6">
        <v>146.46</v>
      </c>
    </row>
    <row r="145" spans="1:61" hidden="1" x14ac:dyDescent="0.2">
      <c r="A145" t="s">
        <v>1048</v>
      </c>
      <c r="B145" t="s">
        <v>3844</v>
      </c>
      <c r="C145" t="s">
        <v>3845</v>
      </c>
      <c r="D145">
        <v>82</v>
      </c>
      <c r="E145" t="s">
        <v>179</v>
      </c>
      <c r="H145" t="s">
        <v>3335</v>
      </c>
      <c r="K145" t="s">
        <v>65</v>
      </c>
      <c r="L145" t="s">
        <v>66</v>
      </c>
      <c r="M145" t="s">
        <v>67</v>
      </c>
      <c r="N145" s="17" t="s">
        <v>3846</v>
      </c>
      <c r="O145" s="19">
        <f t="shared" si="2"/>
        <v>2457</v>
      </c>
      <c r="P145">
        <v>4</v>
      </c>
      <c r="Q145" t="s">
        <v>1649</v>
      </c>
      <c r="R145" s="6">
        <v>1.36</v>
      </c>
      <c r="S145">
        <v>12.9</v>
      </c>
      <c r="T145">
        <v>9.6</v>
      </c>
      <c r="U145" s="5">
        <v>10</v>
      </c>
      <c r="V145" s="5">
        <v>25</v>
      </c>
      <c r="W145" s="6">
        <v>14.6</v>
      </c>
      <c r="X145" s="6">
        <v>5.91</v>
      </c>
      <c r="Y145" s="6">
        <v>3.33</v>
      </c>
      <c r="Z145" s="6">
        <v>0.94</v>
      </c>
      <c r="AA145" s="6">
        <v>0.86</v>
      </c>
      <c r="AB145" s="6">
        <v>10.71</v>
      </c>
      <c r="AC145" s="6">
        <v>5.26</v>
      </c>
      <c r="AD145" s="6">
        <v>-6.88</v>
      </c>
      <c r="AE145" s="6">
        <v>0.73</v>
      </c>
      <c r="AF145" s="6">
        <v>10.06</v>
      </c>
      <c r="AG145" s="6">
        <v>16.87</v>
      </c>
      <c r="AI145" s="6">
        <v>0.9</v>
      </c>
      <c r="AJ145" s="6">
        <v>18.03</v>
      </c>
      <c r="AK145" s="6">
        <v>13.32</v>
      </c>
      <c r="AL145" s="6">
        <v>0.73</v>
      </c>
      <c r="AM145">
        <v>9.8000000000000007</v>
      </c>
      <c r="AN145">
        <v>9.5</v>
      </c>
      <c r="AO145">
        <v>6.9</v>
      </c>
      <c r="AP145">
        <v>2.6</v>
      </c>
      <c r="AQ145">
        <v>-26</v>
      </c>
      <c r="AR145">
        <v>-21.3</v>
      </c>
      <c r="AS145">
        <v>-37.799999999999997</v>
      </c>
      <c r="AT145">
        <v>-21.8</v>
      </c>
      <c r="AU145">
        <v>-26.6</v>
      </c>
      <c r="AV145">
        <v>6</v>
      </c>
      <c r="AW145">
        <v>3.8</v>
      </c>
      <c r="AX145" s="6">
        <v>6.9</v>
      </c>
      <c r="AY145" s="6">
        <v>2.11</v>
      </c>
      <c r="AZ145" s="6">
        <v>0</v>
      </c>
      <c r="BA145" s="6">
        <v>0.2</v>
      </c>
      <c r="BB145" s="6">
        <v>-1.81</v>
      </c>
      <c r="BC145" s="6">
        <v>4.4800000000000004</v>
      </c>
      <c r="BD145" s="6">
        <v>7.33</v>
      </c>
      <c r="BE145" s="6">
        <v>20.38</v>
      </c>
      <c r="BF145" s="6">
        <v>11.01</v>
      </c>
      <c r="BG145" s="6">
        <v>94.96</v>
      </c>
      <c r="BH145" s="6">
        <v>202.64</v>
      </c>
    </row>
    <row r="146" spans="1:61" hidden="1" x14ac:dyDescent="0.2">
      <c r="A146" t="s">
        <v>1054</v>
      </c>
      <c r="B146" t="s">
        <v>1999</v>
      </c>
      <c r="C146" t="s">
        <v>2000</v>
      </c>
      <c r="D146">
        <v>85</v>
      </c>
      <c r="E146" t="s">
        <v>965</v>
      </c>
      <c r="G146" t="s">
        <v>74</v>
      </c>
      <c r="H146" t="s">
        <v>2001</v>
      </c>
      <c r="K146" t="s">
        <v>65</v>
      </c>
      <c r="L146" t="s">
        <v>97</v>
      </c>
      <c r="M146" t="s">
        <v>98</v>
      </c>
      <c r="N146" t="s">
        <v>2002</v>
      </c>
      <c r="O146" s="19">
        <f t="shared" si="2"/>
        <v>7238</v>
      </c>
      <c r="P146">
        <v>4</v>
      </c>
      <c r="Q146" t="s">
        <v>1345</v>
      </c>
      <c r="R146" s="6">
        <v>2.59</v>
      </c>
      <c r="S146">
        <v>35.1</v>
      </c>
      <c r="T146">
        <v>20.100000000000001</v>
      </c>
      <c r="U146" s="5">
        <v>13</v>
      </c>
      <c r="V146" s="5">
        <v>25</v>
      </c>
      <c r="W146" s="6">
        <v>6.66</v>
      </c>
      <c r="X146" s="6">
        <v>4.6900000000000004</v>
      </c>
      <c r="Y146" s="6">
        <v>8.0500000000000007</v>
      </c>
      <c r="Z146" s="6">
        <v>0.98</v>
      </c>
      <c r="AA146" s="6">
        <v>0.93</v>
      </c>
      <c r="AB146" s="6">
        <v>5.72</v>
      </c>
      <c r="AC146" s="6">
        <v>6.52</v>
      </c>
      <c r="AD146" s="6">
        <v>2.52</v>
      </c>
      <c r="AE146" s="6">
        <v>0.68</v>
      </c>
      <c r="AF146" s="6">
        <v>7.89</v>
      </c>
      <c r="AG146" s="6">
        <v>17.07</v>
      </c>
      <c r="AH146" s="6">
        <v>-69.260000000000005</v>
      </c>
      <c r="AI146" s="6">
        <v>0.9</v>
      </c>
      <c r="AJ146" s="6">
        <v>3.66</v>
      </c>
      <c r="AK146" s="6">
        <v>5.84</v>
      </c>
      <c r="AL146" s="6">
        <v>-3.13</v>
      </c>
      <c r="AM146">
        <v>11.8</v>
      </c>
      <c r="AN146">
        <v>13.5</v>
      </c>
      <c r="AO146">
        <v>6</v>
      </c>
      <c r="AP146">
        <v>1</v>
      </c>
      <c r="AQ146">
        <v>-3.5</v>
      </c>
      <c r="AR146">
        <v>-21.4</v>
      </c>
      <c r="AS146">
        <v>-37.200000000000003</v>
      </c>
      <c r="AT146">
        <v>-8</v>
      </c>
      <c r="AU146">
        <v>-5.2</v>
      </c>
      <c r="AV146">
        <v>22.1</v>
      </c>
      <c r="AW146">
        <v>2.2999999999999998</v>
      </c>
      <c r="AX146" s="6">
        <v>4.42</v>
      </c>
      <c r="AY146" s="6">
        <v>9.07</v>
      </c>
      <c r="AZ146" s="6">
        <v>0</v>
      </c>
      <c r="BA146" s="6">
        <v>-0.1</v>
      </c>
      <c r="BB146" s="6">
        <v>2.02</v>
      </c>
      <c r="BC146" s="6">
        <v>0.38</v>
      </c>
      <c r="BD146" s="6">
        <v>12.44</v>
      </c>
      <c r="BE146" s="6">
        <v>9.3699999999999992</v>
      </c>
      <c r="BF146" s="6">
        <v>54.39</v>
      </c>
      <c r="BG146" s="6">
        <v>54.16</v>
      </c>
      <c r="BH146" s="6">
        <v>431.39</v>
      </c>
    </row>
    <row r="147" spans="1:61" hidden="1" x14ac:dyDescent="0.2">
      <c r="A147" t="s">
        <v>1060</v>
      </c>
      <c r="B147" t="s">
        <v>2097</v>
      </c>
      <c r="C147" t="s">
        <v>2098</v>
      </c>
      <c r="D147">
        <v>67</v>
      </c>
      <c r="E147" t="s">
        <v>338</v>
      </c>
      <c r="G147" t="s">
        <v>84</v>
      </c>
      <c r="H147" t="s">
        <v>2099</v>
      </c>
      <c r="K147" t="s">
        <v>65</v>
      </c>
      <c r="L147" t="s">
        <v>97</v>
      </c>
      <c r="M147" t="s">
        <v>98</v>
      </c>
      <c r="N147" t="s">
        <v>2100</v>
      </c>
      <c r="O147" s="19">
        <f t="shared" si="2"/>
        <v>10894</v>
      </c>
      <c r="P147">
        <v>4</v>
      </c>
      <c r="Q147" t="s">
        <v>2101</v>
      </c>
      <c r="R147" s="6">
        <v>3.8</v>
      </c>
      <c r="S147">
        <v>42.7</v>
      </c>
      <c r="T147">
        <v>69.7</v>
      </c>
      <c r="U147" s="5">
        <v>21</v>
      </c>
      <c r="V147" s="5">
        <v>25</v>
      </c>
      <c r="W147" s="6">
        <v>6.04</v>
      </c>
      <c r="X147" s="6">
        <v>4.9800000000000004</v>
      </c>
      <c r="Y147" s="6">
        <v>4.76</v>
      </c>
      <c r="Z147" s="6">
        <v>1</v>
      </c>
      <c r="AA147" s="6">
        <v>0.98</v>
      </c>
      <c r="AB147" s="6">
        <v>5.96</v>
      </c>
      <c r="AC147" s="6">
        <v>3.84</v>
      </c>
      <c r="AD147" s="6">
        <v>7.68</v>
      </c>
      <c r="AE147" s="6">
        <v>0.89</v>
      </c>
      <c r="AF147" s="6">
        <v>3.67</v>
      </c>
      <c r="AG147" s="6">
        <v>3.27</v>
      </c>
      <c r="AH147" s="6">
        <v>-2.5099999999999998</v>
      </c>
      <c r="AI147" s="6">
        <v>0.95</v>
      </c>
      <c r="AJ147" s="6">
        <v>3.97</v>
      </c>
      <c r="AK147" s="6">
        <v>0.97</v>
      </c>
      <c r="AL147" s="6">
        <v>-3.63</v>
      </c>
      <c r="AM147">
        <v>14.6</v>
      </c>
      <c r="AN147">
        <v>11.6</v>
      </c>
      <c r="AO147">
        <v>10.199999999999999</v>
      </c>
      <c r="AP147">
        <v>1.4</v>
      </c>
      <c r="AQ147">
        <v>-27.5</v>
      </c>
      <c r="AS147">
        <v>-17.5</v>
      </c>
      <c r="AT147">
        <v>-18.2</v>
      </c>
      <c r="AU147">
        <v>-30</v>
      </c>
      <c r="AV147">
        <v>43.2</v>
      </c>
      <c r="AW147">
        <v>41.6</v>
      </c>
      <c r="AX147" s="6">
        <v>0.86</v>
      </c>
      <c r="AY147" s="6">
        <v>-1.69</v>
      </c>
      <c r="AZ147" s="6">
        <v>0</v>
      </c>
      <c r="BA147" s="6">
        <v>1.7</v>
      </c>
      <c r="BB147" s="6">
        <v>-1.07</v>
      </c>
      <c r="BC147" s="6">
        <v>-8.9</v>
      </c>
      <c r="BD147" s="6">
        <v>0.2</v>
      </c>
      <c r="BE147" s="6">
        <v>-25.06</v>
      </c>
      <c r="BF147" s="6">
        <v>-8.16</v>
      </c>
      <c r="BG147" s="6">
        <v>8.9499999999999993</v>
      </c>
    </row>
    <row r="148" spans="1:61" x14ac:dyDescent="0.2">
      <c r="A148" t="s">
        <v>1066</v>
      </c>
      <c r="B148" t="s">
        <v>1241</v>
      </c>
      <c r="C148" t="s">
        <v>1242</v>
      </c>
      <c r="D148">
        <v>82</v>
      </c>
      <c r="E148" t="s">
        <v>93</v>
      </c>
      <c r="G148" t="s">
        <v>281</v>
      </c>
      <c r="H148" t="s">
        <v>1243</v>
      </c>
      <c r="K148" t="s">
        <v>157</v>
      </c>
      <c r="L148" t="s">
        <v>558</v>
      </c>
      <c r="M148" t="s">
        <v>1244</v>
      </c>
      <c r="N148" s="17" t="s">
        <v>1245</v>
      </c>
      <c r="O148" s="19">
        <f t="shared" si="2"/>
        <v>10663</v>
      </c>
      <c r="P148">
        <v>4</v>
      </c>
      <c r="Q148" t="s">
        <v>1246</v>
      </c>
      <c r="R148" s="6">
        <v>1.88</v>
      </c>
      <c r="S148">
        <v>27.6</v>
      </c>
      <c r="T148">
        <v>19.7</v>
      </c>
      <c r="U148" s="5">
        <v>4</v>
      </c>
      <c r="V148" s="5">
        <v>24</v>
      </c>
      <c r="W148" s="6">
        <v>15.06</v>
      </c>
      <c r="X148" s="6">
        <v>28.22</v>
      </c>
      <c r="Y148" s="6">
        <v>41.33</v>
      </c>
      <c r="Z148" s="6">
        <v>0.83</v>
      </c>
      <c r="AA148" s="6">
        <v>0.69</v>
      </c>
      <c r="AB148" s="6">
        <v>21.62</v>
      </c>
      <c r="AC148" s="6">
        <v>36.29</v>
      </c>
      <c r="AD148" s="6">
        <v>10.87</v>
      </c>
      <c r="AE148" s="6">
        <v>0.46</v>
      </c>
      <c r="AF148" s="6">
        <v>19.440000000000001</v>
      </c>
      <c r="AG148" s="6">
        <v>20.260000000000002</v>
      </c>
      <c r="AH148" s="6">
        <v>56.38</v>
      </c>
      <c r="AI148" s="6">
        <v>-0.11</v>
      </c>
      <c r="AJ148" s="6">
        <v>3.95</v>
      </c>
      <c r="AK148" s="6">
        <v>18.3</v>
      </c>
      <c r="AL148" s="6">
        <v>0.34</v>
      </c>
      <c r="AM148">
        <v>21.1</v>
      </c>
      <c r="AN148">
        <v>14.7</v>
      </c>
      <c r="AO148">
        <v>9.5</v>
      </c>
      <c r="AP148">
        <v>1.3</v>
      </c>
      <c r="AQ148">
        <v>3.3</v>
      </c>
      <c r="AR148">
        <v>-15.4</v>
      </c>
      <c r="AS148">
        <v>17.8</v>
      </c>
      <c r="AT148">
        <v>85.5</v>
      </c>
      <c r="AU148">
        <v>53.3</v>
      </c>
      <c r="AV148">
        <v>22.3</v>
      </c>
      <c r="AW148">
        <v>1.9</v>
      </c>
      <c r="AX148" s="6">
        <v>20.55</v>
      </c>
      <c r="AY148" s="6">
        <v>38.799999999999997</v>
      </c>
      <c r="AZ148" s="6">
        <v>0</v>
      </c>
      <c r="BA148" s="6">
        <v>-1.58</v>
      </c>
      <c r="BB148" s="6">
        <v>-2.63</v>
      </c>
      <c r="BC148" s="6">
        <v>10.95</v>
      </c>
      <c r="BD148" s="6">
        <v>27.3</v>
      </c>
      <c r="BE148" s="6">
        <v>19.88</v>
      </c>
      <c r="BF148" s="6">
        <v>415.1</v>
      </c>
      <c r="BG148" s="6">
        <v>548.04999999999995</v>
      </c>
      <c r="BH148" s="6">
        <v>950.92</v>
      </c>
    </row>
    <row r="149" spans="1:61" x14ac:dyDescent="0.2">
      <c r="A149" t="s">
        <v>1072</v>
      </c>
      <c r="B149" t="s">
        <v>3640</v>
      </c>
      <c r="C149" t="s">
        <v>3641</v>
      </c>
      <c r="D149">
        <v>75</v>
      </c>
      <c r="E149" t="s">
        <v>421</v>
      </c>
      <c r="G149" t="s">
        <v>127</v>
      </c>
      <c r="H149" t="s">
        <v>3642</v>
      </c>
      <c r="K149" t="s">
        <v>65</v>
      </c>
      <c r="L149" t="s">
        <v>129</v>
      </c>
      <c r="M149" t="s">
        <v>1237</v>
      </c>
      <c r="N149" s="17" t="s">
        <v>3643</v>
      </c>
      <c r="O149" s="19">
        <f t="shared" si="2"/>
        <v>421688</v>
      </c>
      <c r="P149">
        <v>1</v>
      </c>
      <c r="Q149" t="s">
        <v>3644</v>
      </c>
      <c r="R149" s="6">
        <v>1.52</v>
      </c>
      <c r="S149">
        <v>29.2</v>
      </c>
      <c r="T149">
        <v>65.900000000000006</v>
      </c>
      <c r="U149" s="5">
        <v>14</v>
      </c>
      <c r="V149" s="5">
        <v>24</v>
      </c>
      <c r="W149" s="6">
        <v>19.829999999999998</v>
      </c>
      <c r="X149" s="6">
        <v>15.07</v>
      </c>
      <c r="Y149" s="6">
        <v>7.27</v>
      </c>
      <c r="Z149" s="6">
        <v>0.95</v>
      </c>
      <c r="AA149" s="6">
        <v>0.94</v>
      </c>
      <c r="AB149" s="6">
        <v>17.71</v>
      </c>
      <c r="AC149" s="6">
        <v>13.38</v>
      </c>
      <c r="AD149" s="6">
        <v>10.26</v>
      </c>
      <c r="AE149" s="6">
        <v>0.89</v>
      </c>
      <c r="AF149" s="6">
        <v>6.84</v>
      </c>
      <c r="AG149" s="6">
        <v>-5.45</v>
      </c>
      <c r="AH149" s="6">
        <v>5.5</v>
      </c>
      <c r="AI149" s="6">
        <v>0.97</v>
      </c>
      <c r="AJ149" s="6">
        <v>12.23</v>
      </c>
      <c r="AK149" s="6">
        <v>11.14</v>
      </c>
      <c r="AL149" s="6">
        <v>7.27</v>
      </c>
      <c r="AM149">
        <v>30.3</v>
      </c>
      <c r="AN149">
        <v>19.3</v>
      </c>
      <c r="AO149">
        <v>33</v>
      </c>
      <c r="AP149">
        <v>1.2</v>
      </c>
      <c r="AQ149">
        <v>3.3</v>
      </c>
      <c r="AR149">
        <v>48.7</v>
      </c>
      <c r="AS149">
        <v>131.80000000000001</v>
      </c>
      <c r="AT149">
        <v>16</v>
      </c>
      <c r="AU149">
        <v>1.6</v>
      </c>
      <c r="AV149">
        <v>25.9</v>
      </c>
      <c r="AW149">
        <v>20.7</v>
      </c>
      <c r="AX149" s="6">
        <v>20.100000000000001</v>
      </c>
      <c r="AY149" s="6">
        <v>15.47</v>
      </c>
      <c r="AZ149" s="6">
        <v>0</v>
      </c>
      <c r="BA149" s="6">
        <v>-2.33</v>
      </c>
      <c r="BB149" s="6">
        <v>0.68</v>
      </c>
      <c r="BC149" s="6">
        <v>1.39</v>
      </c>
      <c r="BD149" s="6">
        <v>-9.2899999999999991</v>
      </c>
      <c r="BE149" s="6">
        <v>-0.65</v>
      </c>
      <c r="BF149" s="6">
        <v>105.26</v>
      </c>
      <c r="BG149" s="6">
        <v>524.54999999999995</v>
      </c>
      <c r="BH149" s="6">
        <v>1728.25</v>
      </c>
    </row>
    <row r="150" spans="1:61" x14ac:dyDescent="0.2">
      <c r="A150" t="s">
        <v>1073</v>
      </c>
      <c r="B150" s="9" t="s">
        <v>3754</v>
      </c>
      <c r="C150" s="9" t="s">
        <v>3755</v>
      </c>
      <c r="D150">
        <v>95</v>
      </c>
      <c r="E150" t="s">
        <v>2791</v>
      </c>
      <c r="G150" t="s">
        <v>127</v>
      </c>
      <c r="H150" t="s">
        <v>3756</v>
      </c>
      <c r="K150" s="9" t="s">
        <v>65</v>
      </c>
      <c r="L150" t="s">
        <v>86</v>
      </c>
      <c r="M150" t="s">
        <v>2360</v>
      </c>
      <c r="N150" s="16" t="s">
        <v>3757</v>
      </c>
      <c r="O150" s="20">
        <f t="shared" si="2"/>
        <v>78235</v>
      </c>
      <c r="P150" s="9">
        <v>4</v>
      </c>
      <c r="Q150" s="9" t="s">
        <v>3409</v>
      </c>
      <c r="R150" s="10">
        <v>1.38</v>
      </c>
      <c r="S150" s="9">
        <v>43.7</v>
      </c>
      <c r="T150">
        <v>54.7</v>
      </c>
      <c r="U150" s="5">
        <v>20</v>
      </c>
      <c r="V150" s="11">
        <v>24</v>
      </c>
      <c r="W150" s="10">
        <v>7.18</v>
      </c>
      <c r="X150" s="6">
        <v>8.06</v>
      </c>
      <c r="Y150" s="6">
        <v>10.36</v>
      </c>
      <c r="Z150" s="6">
        <v>0.97</v>
      </c>
      <c r="AA150" s="6">
        <v>0.92</v>
      </c>
      <c r="AB150" s="6">
        <v>11.21</v>
      </c>
      <c r="AC150" s="6">
        <v>10.119999999999999</v>
      </c>
      <c r="AD150" s="6">
        <v>18.13</v>
      </c>
      <c r="AE150" s="6">
        <v>0.92</v>
      </c>
      <c r="AF150" s="6">
        <v>10.39</v>
      </c>
      <c r="AG150" s="6">
        <v>7.85</v>
      </c>
      <c r="AH150" s="6">
        <v>2.74</v>
      </c>
      <c r="AI150" s="6">
        <v>0.83</v>
      </c>
      <c r="AJ150" s="6">
        <v>4.3099999999999996</v>
      </c>
      <c r="AK150" s="6">
        <v>7.11</v>
      </c>
      <c r="AL150" s="6">
        <v>5.68</v>
      </c>
      <c r="AM150">
        <v>34.4</v>
      </c>
      <c r="AN150">
        <v>31.7</v>
      </c>
      <c r="AO150">
        <v>16.8</v>
      </c>
      <c r="AP150">
        <v>4.0999999999999996</v>
      </c>
      <c r="AQ150">
        <v>28.7</v>
      </c>
      <c r="AR150">
        <v>29.4</v>
      </c>
      <c r="AS150">
        <v>38.4</v>
      </c>
      <c r="AT150">
        <v>49.2</v>
      </c>
      <c r="AU150">
        <v>61.1</v>
      </c>
      <c r="AV150">
        <v>35.299999999999997</v>
      </c>
      <c r="AW150">
        <v>16.3</v>
      </c>
      <c r="AX150" s="6">
        <v>16.73</v>
      </c>
      <c r="AY150" s="6">
        <v>13.99</v>
      </c>
      <c r="AZ150" s="6">
        <v>0</v>
      </c>
      <c r="BA150" s="6">
        <v>0.77</v>
      </c>
      <c r="BB150" s="6">
        <v>1.57</v>
      </c>
      <c r="BC150" s="6">
        <v>2.25</v>
      </c>
      <c r="BD150" s="6">
        <v>21.06</v>
      </c>
      <c r="BE150" s="6">
        <v>27.55</v>
      </c>
      <c r="BF150" s="6">
        <v>92.42</v>
      </c>
      <c r="BG150" s="10">
        <v>369.56</v>
      </c>
    </row>
    <row r="151" spans="1:61" x14ac:dyDescent="0.2">
      <c r="A151" t="s">
        <v>1079</v>
      </c>
      <c r="B151" t="s">
        <v>3732</v>
      </c>
      <c r="C151" t="s">
        <v>3733</v>
      </c>
      <c r="D151">
        <v>91</v>
      </c>
      <c r="E151" t="s">
        <v>83</v>
      </c>
      <c r="G151" t="s">
        <v>281</v>
      </c>
      <c r="H151" t="s">
        <v>3734</v>
      </c>
      <c r="K151" t="s">
        <v>65</v>
      </c>
      <c r="L151" t="s">
        <v>66</v>
      </c>
      <c r="M151" t="s">
        <v>190</v>
      </c>
      <c r="N151" s="17" t="s">
        <v>3735</v>
      </c>
      <c r="O151" s="19">
        <f t="shared" si="2"/>
        <v>20199</v>
      </c>
      <c r="P151">
        <v>4</v>
      </c>
      <c r="Q151" t="s">
        <v>3671</v>
      </c>
      <c r="R151" s="6">
        <v>1.78</v>
      </c>
      <c r="S151">
        <v>26.2</v>
      </c>
      <c r="T151">
        <v>12.2</v>
      </c>
      <c r="U151" s="5">
        <v>22</v>
      </c>
      <c r="V151" s="5">
        <v>24</v>
      </c>
      <c r="W151" s="6">
        <v>9.5</v>
      </c>
      <c r="X151" s="6">
        <v>10.3</v>
      </c>
      <c r="Y151" s="6">
        <v>241.86</v>
      </c>
      <c r="Z151" s="6">
        <v>0.98</v>
      </c>
      <c r="AA151" s="6">
        <v>0.74</v>
      </c>
      <c r="AB151" s="6">
        <v>14.2</v>
      </c>
      <c r="AC151" s="6">
        <v>27.91</v>
      </c>
      <c r="AD151" s="6">
        <v>21.38</v>
      </c>
      <c r="AE151" s="6">
        <v>0.74</v>
      </c>
      <c r="AF151" s="6">
        <v>16.98</v>
      </c>
      <c r="AG151" s="6">
        <v>24.99</v>
      </c>
      <c r="AH151" s="6">
        <v>-9.4</v>
      </c>
      <c r="AI151" s="6">
        <v>0.92</v>
      </c>
      <c r="AJ151" s="6">
        <v>6.26</v>
      </c>
      <c r="AK151" s="6">
        <v>11.4</v>
      </c>
      <c r="AL151" s="6">
        <v>10.8</v>
      </c>
      <c r="AM151">
        <v>14.4</v>
      </c>
      <c r="AN151">
        <v>14.7</v>
      </c>
      <c r="AO151">
        <v>6.7</v>
      </c>
      <c r="AP151">
        <v>1.8</v>
      </c>
      <c r="AQ151">
        <v>-17.8</v>
      </c>
      <c r="AR151">
        <v>-1.6</v>
      </c>
      <c r="AS151">
        <v>-14.6</v>
      </c>
      <c r="AT151">
        <v>32.799999999999997</v>
      </c>
      <c r="AU151">
        <v>24.9</v>
      </c>
      <c r="AV151">
        <v>8.1999999999999993</v>
      </c>
      <c r="AW151">
        <v>1.1000000000000001</v>
      </c>
      <c r="AX151" s="6">
        <v>15.12</v>
      </c>
      <c r="AY151" s="6">
        <v>14.34</v>
      </c>
      <c r="AZ151" s="6">
        <v>0</v>
      </c>
      <c r="BA151" s="6">
        <v>2.19</v>
      </c>
      <c r="BB151" s="6">
        <v>2.56</v>
      </c>
      <c r="BC151" s="6">
        <v>-2.0099999999999998</v>
      </c>
      <c r="BD151" s="6">
        <v>10.61</v>
      </c>
      <c r="BE151" s="6">
        <v>40.56</v>
      </c>
      <c r="BF151" s="6">
        <v>95.41</v>
      </c>
      <c r="BG151" s="6">
        <v>308.69</v>
      </c>
      <c r="BH151" s="6">
        <v>93.67</v>
      </c>
    </row>
    <row r="152" spans="1:61" x14ac:dyDescent="0.2">
      <c r="A152" t="s">
        <v>1086</v>
      </c>
      <c r="B152" t="s">
        <v>440</v>
      </c>
      <c r="C152" t="s">
        <v>441</v>
      </c>
      <c r="D152">
        <v>98</v>
      </c>
      <c r="E152" t="s">
        <v>344</v>
      </c>
      <c r="G152" t="s">
        <v>74</v>
      </c>
      <c r="H152" t="s">
        <v>442</v>
      </c>
      <c r="K152" t="s">
        <v>96</v>
      </c>
      <c r="L152" t="s">
        <v>86</v>
      </c>
      <c r="M152" t="s">
        <v>87</v>
      </c>
      <c r="N152" s="17" t="s">
        <v>443</v>
      </c>
      <c r="O152" s="19">
        <f t="shared" si="2"/>
        <v>29878</v>
      </c>
      <c r="P152">
        <v>4</v>
      </c>
      <c r="Q152" t="s">
        <v>444</v>
      </c>
      <c r="R152" s="6">
        <v>1.66</v>
      </c>
      <c r="S152">
        <v>37.9</v>
      </c>
      <c r="T152">
        <v>31.5</v>
      </c>
      <c r="U152" s="5">
        <v>14</v>
      </c>
      <c r="V152" s="5">
        <v>24</v>
      </c>
      <c r="W152" s="6">
        <v>11.26</v>
      </c>
      <c r="X152" s="6">
        <v>9.26</v>
      </c>
      <c r="Y152" s="6">
        <v>20.420000000000002</v>
      </c>
      <c r="Z152" s="6">
        <v>0.97</v>
      </c>
      <c r="AA152" s="6">
        <v>0.97</v>
      </c>
      <c r="AB152" s="6">
        <v>9.5399999999999991</v>
      </c>
      <c r="AC152" s="6">
        <v>9.3800000000000008</v>
      </c>
      <c r="AD152" s="6">
        <v>8.6300000000000008</v>
      </c>
      <c r="AE152" s="6">
        <v>0.93</v>
      </c>
      <c r="AF152" s="6">
        <v>12.74</v>
      </c>
      <c r="AG152" s="6">
        <v>11.69</v>
      </c>
      <c r="AH152" s="6">
        <v>-7.74</v>
      </c>
      <c r="AI152" s="6">
        <v>0.96</v>
      </c>
      <c r="AJ152" s="6">
        <v>10.53</v>
      </c>
      <c r="AK152" s="6">
        <v>10.46</v>
      </c>
      <c r="AL152" s="6">
        <v>7.63</v>
      </c>
      <c r="AM152">
        <v>23.7</v>
      </c>
      <c r="AN152">
        <v>22.8</v>
      </c>
      <c r="AO152">
        <v>16.8</v>
      </c>
      <c r="AP152">
        <v>2.4</v>
      </c>
      <c r="AQ152">
        <v>0.9</v>
      </c>
      <c r="AR152">
        <v>2.1</v>
      </c>
      <c r="AS152">
        <v>-12.3</v>
      </c>
      <c r="AT152">
        <v>-3.4</v>
      </c>
      <c r="AU152">
        <v>1.2</v>
      </c>
      <c r="AV152">
        <v>33.1</v>
      </c>
      <c r="AW152">
        <v>5.5</v>
      </c>
      <c r="AX152" s="6">
        <v>10.59</v>
      </c>
      <c r="AY152" s="6">
        <v>10.65</v>
      </c>
      <c r="AZ152" s="6">
        <v>0</v>
      </c>
      <c r="BA152" s="6">
        <v>-1.95</v>
      </c>
      <c r="BB152" s="6">
        <v>4.3499999999999996</v>
      </c>
      <c r="BC152" s="6">
        <v>4.3099999999999996</v>
      </c>
      <c r="BD152" s="6">
        <v>13.82</v>
      </c>
      <c r="BE152" s="6">
        <v>23.62</v>
      </c>
      <c r="BF152" s="6">
        <v>65.87</v>
      </c>
      <c r="BG152" s="6">
        <v>173.63</v>
      </c>
      <c r="BH152" s="6">
        <v>320.89999999999998</v>
      </c>
    </row>
    <row r="153" spans="1:61" x14ac:dyDescent="0.2">
      <c r="A153" t="s">
        <v>1092</v>
      </c>
      <c r="B153" s="9" t="s">
        <v>1941</v>
      </c>
      <c r="C153" s="9" t="s">
        <v>1942</v>
      </c>
      <c r="D153">
        <v>53</v>
      </c>
      <c r="E153" t="s">
        <v>136</v>
      </c>
      <c r="G153" t="s">
        <v>127</v>
      </c>
      <c r="H153" t="s">
        <v>1943</v>
      </c>
      <c r="K153" s="9" t="s">
        <v>65</v>
      </c>
      <c r="L153" t="s">
        <v>148</v>
      </c>
      <c r="M153" t="s">
        <v>1944</v>
      </c>
      <c r="N153" s="16" t="s">
        <v>1945</v>
      </c>
      <c r="O153" s="20">
        <f t="shared" si="2"/>
        <v>33298</v>
      </c>
      <c r="P153" s="9">
        <v>2</v>
      </c>
      <c r="Q153" s="9" t="s">
        <v>551</v>
      </c>
      <c r="R153" s="10">
        <v>2.98</v>
      </c>
      <c r="S153" s="9">
        <v>32.200000000000003</v>
      </c>
      <c r="T153">
        <v>34.9</v>
      </c>
      <c r="U153" s="5">
        <v>13</v>
      </c>
      <c r="V153" s="11">
        <v>24</v>
      </c>
      <c r="W153" s="10">
        <v>13.99</v>
      </c>
      <c r="X153" s="6">
        <v>12.24</v>
      </c>
      <c r="Y153" s="6">
        <v>5.71</v>
      </c>
      <c r="Z153" s="6">
        <v>0.94</v>
      </c>
      <c r="AA153" s="6">
        <v>0.84</v>
      </c>
      <c r="AB153" s="6">
        <v>6.89</v>
      </c>
      <c r="AC153" s="6">
        <v>7.63</v>
      </c>
      <c r="AD153" s="6">
        <v>10.16</v>
      </c>
      <c r="AE153" s="6">
        <v>-0.27</v>
      </c>
      <c r="AF153" s="6">
        <v>-5.71</v>
      </c>
      <c r="AG153" s="6">
        <v>4.29</v>
      </c>
      <c r="AH153" s="6">
        <v>11.16</v>
      </c>
      <c r="AI153" s="6">
        <v>-0.74</v>
      </c>
      <c r="AJ153" s="6">
        <v>-7.56</v>
      </c>
      <c r="AK153" s="6">
        <v>-2.19</v>
      </c>
      <c r="AL153" s="6">
        <v>-0.11</v>
      </c>
      <c r="AM153">
        <v>12.3</v>
      </c>
      <c r="AN153">
        <v>10.8</v>
      </c>
      <c r="AO153">
        <v>9.9</v>
      </c>
      <c r="AP153">
        <v>0.7</v>
      </c>
      <c r="AQ153">
        <v>23.3</v>
      </c>
      <c r="AR153">
        <v>40.1</v>
      </c>
      <c r="AS153">
        <v>47</v>
      </c>
      <c r="AT153">
        <v>36.9</v>
      </c>
      <c r="AU153">
        <v>0.5</v>
      </c>
      <c r="AV153">
        <v>28.9</v>
      </c>
      <c r="AW153">
        <v>5.3</v>
      </c>
      <c r="AX153" s="6">
        <v>9.17</v>
      </c>
      <c r="AY153" s="6">
        <v>14.34</v>
      </c>
      <c r="AZ153" s="6">
        <v>0</v>
      </c>
      <c r="BA153" s="6">
        <v>11.45</v>
      </c>
      <c r="BB153" s="6">
        <v>30.64</v>
      </c>
      <c r="BC153" s="6">
        <v>24.11</v>
      </c>
      <c r="BD153" s="6">
        <v>23.73</v>
      </c>
      <c r="BE153" s="6">
        <v>19.48</v>
      </c>
      <c r="BF153" s="6">
        <v>95.4</v>
      </c>
      <c r="BG153" s="10">
        <v>140.44999999999999</v>
      </c>
      <c r="BH153" s="6">
        <v>1010.09</v>
      </c>
    </row>
    <row r="154" spans="1:61" hidden="1" x14ac:dyDescent="0.2">
      <c r="A154" t="s">
        <v>1098</v>
      </c>
      <c r="B154" t="s">
        <v>1638</v>
      </c>
      <c r="C154" t="s">
        <v>1639</v>
      </c>
      <c r="D154">
        <v>73</v>
      </c>
      <c r="E154" t="s">
        <v>136</v>
      </c>
      <c r="G154" t="s">
        <v>1640</v>
      </c>
      <c r="H154" t="s">
        <v>1641</v>
      </c>
      <c r="K154" t="s">
        <v>65</v>
      </c>
      <c r="L154" t="s">
        <v>66</v>
      </c>
      <c r="M154" t="s">
        <v>67</v>
      </c>
      <c r="N154" s="17" t="s">
        <v>1642</v>
      </c>
      <c r="O154" s="19">
        <f t="shared" si="2"/>
        <v>3953</v>
      </c>
      <c r="P154">
        <v>4</v>
      </c>
      <c r="Q154" t="s">
        <v>268</v>
      </c>
      <c r="R154" s="6">
        <v>2.4</v>
      </c>
      <c r="S154">
        <v>49.7</v>
      </c>
      <c r="T154">
        <v>40.700000000000003</v>
      </c>
      <c r="U154" s="5">
        <v>13</v>
      </c>
      <c r="V154" s="5">
        <v>24</v>
      </c>
      <c r="W154" s="6">
        <v>10.74</v>
      </c>
      <c r="X154" s="6">
        <v>10.55</v>
      </c>
      <c r="Y154" s="6">
        <v>4.2300000000000004</v>
      </c>
      <c r="Z154" s="6">
        <v>0.94</v>
      </c>
      <c r="AA154" s="6">
        <v>0.95</v>
      </c>
      <c r="AB154" s="6">
        <v>8.31</v>
      </c>
      <c r="AC154" s="6">
        <v>4.43</v>
      </c>
      <c r="AD154" s="6">
        <v>4.66</v>
      </c>
      <c r="AE154" s="6">
        <v>0.91</v>
      </c>
      <c r="AF154" s="6">
        <v>6.49</v>
      </c>
      <c r="AG154" s="6">
        <v>4.78</v>
      </c>
      <c r="AI154" s="6">
        <v>0.97</v>
      </c>
      <c r="AJ154" s="6">
        <v>7.19</v>
      </c>
      <c r="AK154" s="6">
        <v>5.37</v>
      </c>
      <c r="AL154" s="6">
        <v>9.68</v>
      </c>
      <c r="AM154">
        <v>21.5</v>
      </c>
      <c r="AN154">
        <v>20.6</v>
      </c>
      <c r="AO154">
        <v>16</v>
      </c>
      <c r="AP154">
        <v>8.6999999999999993</v>
      </c>
      <c r="AQ154">
        <v>-11.7</v>
      </c>
      <c r="AR154">
        <v>-8.4</v>
      </c>
      <c r="AS154">
        <v>-7</v>
      </c>
      <c r="AT154">
        <v>-6.4</v>
      </c>
      <c r="AU154">
        <v>-26.7</v>
      </c>
      <c r="AV154">
        <v>2.5</v>
      </c>
      <c r="AW154">
        <v>2.2000000000000002</v>
      </c>
      <c r="AX154" s="6">
        <v>7.22</v>
      </c>
      <c r="AY154" s="6">
        <v>1.1499999999999999</v>
      </c>
      <c r="AZ154" s="6">
        <v>0</v>
      </c>
      <c r="BA154" s="6">
        <v>-7.0000000000000007E-2</v>
      </c>
      <c r="BB154" s="6">
        <v>-1.96</v>
      </c>
      <c r="BC154" s="6">
        <v>-2.44</v>
      </c>
      <c r="BD154" s="6">
        <v>8.15</v>
      </c>
      <c r="BE154" s="6">
        <v>5.97</v>
      </c>
      <c r="BF154" s="6">
        <v>5.86</v>
      </c>
      <c r="BG154" s="6">
        <v>100.74</v>
      </c>
      <c r="BH154" s="6">
        <v>412.69</v>
      </c>
    </row>
    <row r="155" spans="1:61" hidden="1" x14ac:dyDescent="0.2">
      <c r="A155" t="s">
        <v>1104</v>
      </c>
      <c r="B155" t="s">
        <v>3634</v>
      </c>
      <c r="C155" t="s">
        <v>3635</v>
      </c>
      <c r="D155">
        <v>65</v>
      </c>
      <c r="E155" t="s">
        <v>555</v>
      </c>
      <c r="G155" t="s">
        <v>506</v>
      </c>
      <c r="H155" t="s">
        <v>3636</v>
      </c>
      <c r="K155" t="s">
        <v>65</v>
      </c>
      <c r="L155" t="s">
        <v>86</v>
      </c>
      <c r="M155" t="s">
        <v>1292</v>
      </c>
      <c r="N155" t="s">
        <v>3637</v>
      </c>
      <c r="O155" s="19">
        <f t="shared" si="2"/>
        <v>109715</v>
      </c>
      <c r="P155">
        <v>4</v>
      </c>
      <c r="Q155" t="s">
        <v>3638</v>
      </c>
      <c r="R155" s="6">
        <v>4.68</v>
      </c>
      <c r="S155">
        <v>81.099999999999994</v>
      </c>
      <c r="T155">
        <v>99.2</v>
      </c>
      <c r="U155" s="5">
        <v>14</v>
      </c>
      <c r="V155" s="5">
        <v>24</v>
      </c>
      <c r="W155" s="6">
        <v>10.050000000000001</v>
      </c>
      <c r="X155" s="6">
        <v>13.18</v>
      </c>
      <c r="Y155" s="6">
        <v>0.62</v>
      </c>
      <c r="Z155" s="6">
        <v>0.94</v>
      </c>
      <c r="AA155" s="6">
        <v>0.85</v>
      </c>
      <c r="AB155" s="6">
        <v>5.81</v>
      </c>
      <c r="AC155" s="6">
        <v>1.46</v>
      </c>
      <c r="AD155" s="6">
        <v>-6.65</v>
      </c>
      <c r="AE155" s="6">
        <v>0.75</v>
      </c>
      <c r="AF155" s="6">
        <v>8.39</v>
      </c>
      <c r="AG155" s="6">
        <v>6.64</v>
      </c>
      <c r="AH155" s="6">
        <v>3.89</v>
      </c>
      <c r="AI155" s="6">
        <v>0.93</v>
      </c>
      <c r="AJ155" s="6">
        <v>4.76</v>
      </c>
      <c r="AK155" s="6">
        <v>4.62</v>
      </c>
      <c r="AL155" s="6">
        <v>2.15</v>
      </c>
      <c r="AM155">
        <v>20.100000000000001</v>
      </c>
      <c r="AN155">
        <v>17.3</v>
      </c>
      <c r="AO155">
        <v>10.6</v>
      </c>
      <c r="AP155">
        <v>1.3</v>
      </c>
      <c r="AQ155">
        <v>0.4</v>
      </c>
      <c r="AR155">
        <v>-24.3</v>
      </c>
      <c r="AS155">
        <v>-11.9</v>
      </c>
      <c r="AT155">
        <v>-11.4</v>
      </c>
      <c r="AU155">
        <v>-35</v>
      </c>
      <c r="AV155">
        <v>36.1</v>
      </c>
      <c r="AW155">
        <v>101.2</v>
      </c>
      <c r="AX155" s="6">
        <v>2.93</v>
      </c>
      <c r="AY155" s="6">
        <v>8.3800000000000008</v>
      </c>
      <c r="AZ155" s="6">
        <v>0</v>
      </c>
      <c r="BA155" s="6">
        <v>0.19</v>
      </c>
      <c r="BB155" s="6">
        <v>-5.63</v>
      </c>
      <c r="BC155" s="6">
        <v>-6.17</v>
      </c>
      <c r="BD155" s="6">
        <v>-10.32</v>
      </c>
      <c r="BE155" s="6">
        <v>-18.34</v>
      </c>
      <c r="BF155" s="6">
        <v>49.52</v>
      </c>
      <c r="BG155" s="6">
        <v>33.479999999999997</v>
      </c>
      <c r="BH155" s="6">
        <v>452.97</v>
      </c>
    </row>
    <row r="156" spans="1:61" hidden="1" x14ac:dyDescent="0.2">
      <c r="A156" t="s">
        <v>1110</v>
      </c>
      <c r="B156" t="s">
        <v>1552</v>
      </c>
      <c r="C156" t="s">
        <v>1553</v>
      </c>
      <c r="D156">
        <v>54</v>
      </c>
      <c r="E156" t="s">
        <v>210</v>
      </c>
      <c r="G156" t="s">
        <v>84</v>
      </c>
      <c r="H156" t="s">
        <v>1554</v>
      </c>
      <c r="K156" t="s">
        <v>65</v>
      </c>
      <c r="L156" t="s">
        <v>181</v>
      </c>
      <c r="M156" t="s">
        <v>290</v>
      </c>
      <c r="N156" t="s">
        <v>1555</v>
      </c>
      <c r="O156" s="19">
        <f t="shared" si="2"/>
        <v>19158</v>
      </c>
      <c r="P156">
        <v>4</v>
      </c>
      <c r="Q156" t="s">
        <v>1556</v>
      </c>
      <c r="R156" s="6">
        <v>4.6900000000000004</v>
      </c>
      <c r="S156">
        <v>63</v>
      </c>
      <c r="T156">
        <v>100</v>
      </c>
      <c r="U156" s="5">
        <v>24</v>
      </c>
      <c r="V156" s="5">
        <v>24</v>
      </c>
      <c r="W156" s="6">
        <v>6.37</v>
      </c>
      <c r="X156" s="6">
        <v>6.35</v>
      </c>
      <c r="Y156" s="6">
        <v>5.93</v>
      </c>
      <c r="Z156" s="6">
        <v>1</v>
      </c>
      <c r="AA156" s="6">
        <v>0.99</v>
      </c>
      <c r="AB156" s="6">
        <v>5.66</v>
      </c>
      <c r="AC156" s="6">
        <v>5.94</v>
      </c>
      <c r="AD156" s="6">
        <v>5.04</v>
      </c>
      <c r="AE156" s="6">
        <v>0.52</v>
      </c>
      <c r="AF156" s="6">
        <v>0.35</v>
      </c>
      <c r="AG156" s="6">
        <v>-3.61</v>
      </c>
      <c r="AH156" s="6">
        <v>65.08</v>
      </c>
      <c r="AI156" s="6">
        <v>0.84</v>
      </c>
      <c r="AJ156" s="6">
        <v>4.32</v>
      </c>
      <c r="AK156" s="6">
        <v>7.17</v>
      </c>
      <c r="AL156" s="6">
        <v>6.93</v>
      </c>
      <c r="AN156">
        <v>13.4</v>
      </c>
      <c r="AO156">
        <v>11.1</v>
      </c>
      <c r="AP156">
        <v>1.8</v>
      </c>
      <c r="AQ156">
        <v>-29.7</v>
      </c>
      <c r="AS156">
        <v>-6.9</v>
      </c>
      <c r="AT156">
        <v>-24.3</v>
      </c>
      <c r="AU156">
        <v>-32.9</v>
      </c>
      <c r="AV156">
        <v>49.2</v>
      </c>
      <c r="AW156">
        <v>9999</v>
      </c>
      <c r="AX156" s="6">
        <v>2.71</v>
      </c>
      <c r="AY156" s="6">
        <v>-4.3099999999999996</v>
      </c>
      <c r="AZ156" s="6">
        <v>0</v>
      </c>
      <c r="BA156" s="6">
        <v>2.95</v>
      </c>
      <c r="BB156" s="6">
        <v>-2.5</v>
      </c>
      <c r="BC156" s="6">
        <v>1.4</v>
      </c>
      <c r="BD156" s="6">
        <v>-2.5499999999999998</v>
      </c>
      <c r="BE156" s="6">
        <v>-15.4</v>
      </c>
      <c r="BF156" s="6">
        <v>-19.79</v>
      </c>
      <c r="BG156" s="6">
        <v>30.64</v>
      </c>
      <c r="BH156" s="6">
        <v>144.69999999999999</v>
      </c>
    </row>
    <row r="157" spans="1:61" hidden="1" x14ac:dyDescent="0.2">
      <c r="A157" t="s">
        <v>1117</v>
      </c>
      <c r="B157" t="s">
        <v>2863</v>
      </c>
      <c r="C157" t="s">
        <v>2864</v>
      </c>
      <c r="D157">
        <v>66</v>
      </c>
      <c r="E157" t="s">
        <v>428</v>
      </c>
      <c r="H157" t="s">
        <v>2865</v>
      </c>
      <c r="K157" t="s">
        <v>65</v>
      </c>
      <c r="L157" t="s">
        <v>66</v>
      </c>
      <c r="M157" t="s">
        <v>67</v>
      </c>
      <c r="N157" t="s">
        <v>2866</v>
      </c>
      <c r="O157" s="19">
        <f t="shared" si="2"/>
        <v>5380</v>
      </c>
      <c r="P157">
        <v>4</v>
      </c>
      <c r="Q157" t="s">
        <v>1992</v>
      </c>
      <c r="R157" s="6">
        <v>3.58</v>
      </c>
      <c r="S157">
        <v>46.6</v>
      </c>
      <c r="T157">
        <v>33.299999999999997</v>
      </c>
      <c r="U157" s="5">
        <v>24</v>
      </c>
      <c r="V157" s="5">
        <v>24</v>
      </c>
      <c r="W157" s="6">
        <v>9.1199999999999992</v>
      </c>
      <c r="X157" s="6">
        <v>6.63</v>
      </c>
      <c r="Y157" s="6">
        <v>1.81</v>
      </c>
      <c r="Z157" s="6">
        <v>0.99</v>
      </c>
      <c r="AA157" s="6">
        <v>0.88</v>
      </c>
      <c r="AB157" s="6">
        <v>1.17</v>
      </c>
      <c r="AC157" s="6">
        <v>-1.1000000000000001</v>
      </c>
      <c r="AD157" s="6">
        <v>1.39</v>
      </c>
      <c r="AE157" s="6">
        <v>0.92</v>
      </c>
      <c r="AF157" s="6">
        <v>3.44</v>
      </c>
      <c r="AG157" s="6">
        <v>6.55</v>
      </c>
      <c r="AI157" s="6">
        <v>0.97</v>
      </c>
      <c r="AJ157" s="6">
        <v>3.69</v>
      </c>
      <c r="AK157" s="6">
        <v>7.19</v>
      </c>
      <c r="AL157" s="6">
        <v>6.71</v>
      </c>
      <c r="AM157">
        <v>14.4</v>
      </c>
      <c r="AN157">
        <v>13</v>
      </c>
      <c r="AO157">
        <v>8.8000000000000007</v>
      </c>
      <c r="AP157">
        <v>5.3</v>
      </c>
      <c r="AQ157">
        <v>-4.3</v>
      </c>
      <c r="AR157">
        <v>4.2</v>
      </c>
      <c r="AS157">
        <v>-22.1</v>
      </c>
      <c r="AT157">
        <v>-6.4</v>
      </c>
      <c r="AU157">
        <v>-29.6</v>
      </c>
      <c r="AV157">
        <v>10.8</v>
      </c>
      <c r="AW157">
        <v>10</v>
      </c>
      <c r="AX157" s="6">
        <v>0.65</v>
      </c>
      <c r="AY157" s="6">
        <v>-0.79</v>
      </c>
      <c r="AZ157" s="6">
        <v>0</v>
      </c>
      <c r="BA157" s="6">
        <v>0.34</v>
      </c>
      <c r="BB157" s="6">
        <v>-0.35</v>
      </c>
      <c r="BC157" s="6">
        <v>0.71</v>
      </c>
      <c r="BD157" s="6">
        <v>-1.1299999999999999</v>
      </c>
      <c r="BE157" s="6">
        <v>3.39</v>
      </c>
      <c r="BF157" s="6">
        <v>-3.87</v>
      </c>
      <c r="BG157" s="6">
        <v>6.68</v>
      </c>
      <c r="BH157" s="6">
        <v>274.95</v>
      </c>
    </row>
    <row r="158" spans="1:61" hidden="1" x14ac:dyDescent="0.2">
      <c r="A158" t="s">
        <v>1123</v>
      </c>
      <c r="B158" t="s">
        <v>3122</v>
      </c>
      <c r="C158" t="s">
        <v>3123</v>
      </c>
      <c r="D158">
        <v>29</v>
      </c>
      <c r="E158" t="s">
        <v>1113</v>
      </c>
      <c r="G158" t="s">
        <v>406</v>
      </c>
      <c r="H158" t="s">
        <v>3124</v>
      </c>
      <c r="K158" t="s">
        <v>76</v>
      </c>
      <c r="L158" t="s">
        <v>66</v>
      </c>
      <c r="M158" t="s">
        <v>77</v>
      </c>
      <c r="N158" t="s">
        <v>3125</v>
      </c>
      <c r="O158" s="19">
        <f t="shared" si="2"/>
        <v>7383</v>
      </c>
      <c r="P158">
        <v>4</v>
      </c>
      <c r="Q158" t="s">
        <v>3052</v>
      </c>
      <c r="R158" s="6">
        <v>5.49</v>
      </c>
      <c r="S158">
        <v>68.8</v>
      </c>
      <c r="T158">
        <v>104.8</v>
      </c>
      <c r="U158" s="5">
        <v>3</v>
      </c>
      <c r="V158" s="5">
        <v>24</v>
      </c>
      <c r="W158" s="6">
        <v>7.37</v>
      </c>
      <c r="X158" s="6">
        <v>2.84</v>
      </c>
      <c r="Y158" s="6">
        <v>0</v>
      </c>
      <c r="Z158" s="6">
        <v>0.98</v>
      </c>
      <c r="AA158" s="6">
        <v>0.9</v>
      </c>
      <c r="AB158" s="6">
        <v>1.61</v>
      </c>
      <c r="AC158" s="6">
        <v>-1.21</v>
      </c>
      <c r="AD158" s="6">
        <v>3.73</v>
      </c>
      <c r="AE158" s="6">
        <v>0.16</v>
      </c>
      <c r="AF158" s="6">
        <v>-13.07</v>
      </c>
      <c r="AG158" s="6">
        <v>-19.34</v>
      </c>
      <c r="AH158" s="6">
        <v>74.510000000000005</v>
      </c>
      <c r="AI158" s="6">
        <v>0.98</v>
      </c>
      <c r="AJ158" s="6">
        <v>4.4800000000000004</v>
      </c>
      <c r="AK158" s="6">
        <v>3.24</v>
      </c>
      <c r="AL158" s="6">
        <v>5.87</v>
      </c>
      <c r="AM158">
        <v>16.2</v>
      </c>
      <c r="AN158">
        <v>12.3</v>
      </c>
      <c r="AO158">
        <v>18</v>
      </c>
      <c r="AP158">
        <v>2.1</v>
      </c>
      <c r="AQ158">
        <v>-17.7</v>
      </c>
      <c r="AR158">
        <v>-3</v>
      </c>
      <c r="AS158">
        <v>6.2</v>
      </c>
      <c r="AT158">
        <v>-35.5</v>
      </c>
      <c r="AU158">
        <v>-36.799999999999997</v>
      </c>
      <c r="AV158">
        <v>1.8</v>
      </c>
      <c r="AW158">
        <v>9999</v>
      </c>
      <c r="AX158" s="6">
        <v>-1.1299999999999999</v>
      </c>
      <c r="AY158" s="6">
        <v>-4.62</v>
      </c>
      <c r="AZ158" s="6">
        <v>0</v>
      </c>
      <c r="BA158" s="6">
        <v>-0.81</v>
      </c>
      <c r="BB158" s="6">
        <v>12.52</v>
      </c>
      <c r="BC158" s="6">
        <v>-0.48</v>
      </c>
      <c r="BD158" s="6">
        <v>-3.59</v>
      </c>
      <c r="BE158" s="6">
        <v>-15.43</v>
      </c>
      <c r="BF158" s="6">
        <v>-21.08</v>
      </c>
      <c r="BG158" s="6">
        <v>-10.78</v>
      </c>
      <c r="BH158" s="6">
        <v>485.57</v>
      </c>
    </row>
    <row r="159" spans="1:61" x14ac:dyDescent="0.2">
      <c r="A159" t="s">
        <v>1130</v>
      </c>
      <c r="B159" s="9" t="s">
        <v>636</v>
      </c>
      <c r="C159" s="9" t="s">
        <v>637</v>
      </c>
      <c r="D159">
        <v>97</v>
      </c>
      <c r="E159" t="s">
        <v>638</v>
      </c>
      <c r="G159" t="s">
        <v>127</v>
      </c>
      <c r="H159" t="s">
        <v>639</v>
      </c>
      <c r="K159" s="9" t="s">
        <v>297</v>
      </c>
      <c r="L159" t="s">
        <v>148</v>
      </c>
      <c r="M159" t="s">
        <v>149</v>
      </c>
      <c r="N159" s="16" t="s">
        <v>640</v>
      </c>
      <c r="O159" s="20">
        <f t="shared" si="2"/>
        <v>5625</v>
      </c>
      <c r="P159" s="9">
        <v>2</v>
      </c>
      <c r="Q159" s="9" t="s">
        <v>641</v>
      </c>
      <c r="R159" s="10">
        <v>1.57</v>
      </c>
      <c r="S159" s="9">
        <v>33.299999999999997</v>
      </c>
      <c r="T159">
        <v>21.2</v>
      </c>
      <c r="U159" s="5">
        <v>14</v>
      </c>
      <c r="V159" s="11">
        <v>23</v>
      </c>
      <c r="W159" s="10">
        <v>14.34</v>
      </c>
      <c r="X159" s="6">
        <v>16</v>
      </c>
      <c r="Y159" s="6">
        <v>15.38</v>
      </c>
      <c r="Z159" s="6">
        <v>0.93</v>
      </c>
      <c r="AA159" s="6">
        <v>0.95</v>
      </c>
      <c r="AB159" s="6">
        <v>14.37</v>
      </c>
      <c r="AC159" s="6">
        <v>10.83</v>
      </c>
      <c r="AD159" s="6">
        <v>8.11</v>
      </c>
      <c r="AE159" s="6">
        <v>0.78</v>
      </c>
      <c r="AF159" s="6">
        <v>27.48</v>
      </c>
      <c r="AG159" s="6">
        <v>27.96</v>
      </c>
      <c r="AH159" s="6">
        <v>-16.350000000000001</v>
      </c>
      <c r="AI159" s="6">
        <v>0.97</v>
      </c>
      <c r="AJ159" s="6">
        <v>10.29</v>
      </c>
      <c r="AK159" s="6">
        <v>7.42</v>
      </c>
      <c r="AL159" s="6">
        <v>6.5</v>
      </c>
      <c r="AM159">
        <v>21.1</v>
      </c>
      <c r="AN159">
        <v>21.3</v>
      </c>
      <c r="AO159">
        <v>10.8</v>
      </c>
      <c r="AP159">
        <v>0.9</v>
      </c>
      <c r="AQ159">
        <v>-4.9000000000000004</v>
      </c>
      <c r="AR159">
        <v>-5.8</v>
      </c>
      <c r="AS159">
        <v>-48.1</v>
      </c>
      <c r="AT159">
        <v>3.6</v>
      </c>
      <c r="AU159">
        <v>-17.7</v>
      </c>
      <c r="AV159">
        <v>14.4</v>
      </c>
      <c r="AW159">
        <v>1.6</v>
      </c>
      <c r="AX159" s="6">
        <v>15.22</v>
      </c>
      <c r="AY159" s="6">
        <v>5.89</v>
      </c>
      <c r="AZ159" s="6">
        <v>0</v>
      </c>
      <c r="BA159" s="6">
        <v>-5.78</v>
      </c>
      <c r="BB159" s="6">
        <v>-0.4</v>
      </c>
      <c r="BC159" s="6">
        <v>-7.52</v>
      </c>
      <c r="BD159" s="6">
        <v>2.79</v>
      </c>
      <c r="BE159" s="6">
        <v>19.579999999999998</v>
      </c>
      <c r="BF159" s="6">
        <v>33.119999999999997</v>
      </c>
      <c r="BG159" s="10">
        <v>312.19</v>
      </c>
      <c r="BH159" s="6">
        <v>475.4</v>
      </c>
    </row>
    <row r="160" spans="1:61" x14ac:dyDescent="0.2">
      <c r="A160" t="s">
        <v>1137</v>
      </c>
      <c r="B160" t="s">
        <v>2945</v>
      </c>
      <c r="C160" t="s">
        <v>2946</v>
      </c>
      <c r="D160">
        <v>51</v>
      </c>
      <c r="E160" t="s">
        <v>288</v>
      </c>
      <c r="G160" t="s">
        <v>74</v>
      </c>
      <c r="H160" t="s">
        <v>2947</v>
      </c>
      <c r="K160" t="s">
        <v>76</v>
      </c>
      <c r="L160" t="s">
        <v>86</v>
      </c>
      <c r="M160" t="s">
        <v>198</v>
      </c>
      <c r="N160" s="17" t="s">
        <v>2948</v>
      </c>
      <c r="O160" s="19">
        <f t="shared" si="2"/>
        <v>75879</v>
      </c>
      <c r="P160">
        <v>1</v>
      </c>
      <c r="Q160" t="s">
        <v>2949</v>
      </c>
      <c r="R160" s="6">
        <v>1.72</v>
      </c>
      <c r="S160">
        <v>51.8</v>
      </c>
      <c r="T160">
        <v>45.7</v>
      </c>
      <c r="U160" s="5">
        <v>13</v>
      </c>
      <c r="V160" s="5">
        <v>23</v>
      </c>
      <c r="W160" s="6">
        <v>9.5</v>
      </c>
      <c r="X160" s="6">
        <v>7.34</v>
      </c>
      <c r="Y160" s="6">
        <v>12.5</v>
      </c>
      <c r="Z160" s="6">
        <v>0.97</v>
      </c>
      <c r="AA160" s="6">
        <v>0.97</v>
      </c>
      <c r="AB160" s="6">
        <v>7.78</v>
      </c>
      <c r="AC160" s="6">
        <v>4.71</v>
      </c>
      <c r="AD160" s="6">
        <v>8.92</v>
      </c>
      <c r="AE160" s="6">
        <v>0.12</v>
      </c>
      <c r="AF160" s="6">
        <v>8.01</v>
      </c>
      <c r="AG160" s="6">
        <v>4.29</v>
      </c>
      <c r="AH160" s="6">
        <v>10.39</v>
      </c>
      <c r="AI160" s="6">
        <v>0.93</v>
      </c>
      <c r="AJ160" s="6">
        <v>5.0199999999999996</v>
      </c>
      <c r="AK160" s="6">
        <v>3.49</v>
      </c>
      <c r="AL160" s="6">
        <v>6.54</v>
      </c>
      <c r="AM160">
        <v>36.5</v>
      </c>
      <c r="AN160">
        <v>30</v>
      </c>
      <c r="AO160">
        <v>26.1</v>
      </c>
      <c r="AP160">
        <v>7.1</v>
      </c>
      <c r="AQ160">
        <v>47.2</v>
      </c>
      <c r="AR160">
        <v>47.5</v>
      </c>
      <c r="AS160">
        <v>47.6</v>
      </c>
      <c r="AT160">
        <v>53.7</v>
      </c>
      <c r="AU160">
        <v>37.799999999999997</v>
      </c>
      <c r="AV160">
        <v>42</v>
      </c>
      <c r="AW160">
        <v>4.7</v>
      </c>
      <c r="AX160" s="6">
        <v>13.62</v>
      </c>
      <c r="AY160" s="6">
        <v>13.14</v>
      </c>
      <c r="AZ160" s="6">
        <v>0</v>
      </c>
      <c r="BA160" s="6">
        <v>-2.95</v>
      </c>
      <c r="BB160" s="6">
        <v>4.0199999999999996</v>
      </c>
      <c r="BC160" s="6">
        <v>0.15</v>
      </c>
      <c r="BD160" s="6">
        <v>12.07</v>
      </c>
      <c r="BE160" s="6">
        <v>33.130000000000003</v>
      </c>
      <c r="BF160" s="6">
        <v>85.4</v>
      </c>
      <c r="BG160" s="6">
        <v>258.64</v>
      </c>
      <c r="BH160" s="6">
        <v>599.49</v>
      </c>
      <c r="BI160" t="s">
        <v>1143</v>
      </c>
    </row>
    <row r="161" spans="1:60" x14ac:dyDescent="0.2">
      <c r="A161" t="s">
        <v>1144</v>
      </c>
      <c r="B161" t="s">
        <v>2492</v>
      </c>
      <c r="C161" t="s">
        <v>2493</v>
      </c>
      <c r="D161">
        <v>99</v>
      </c>
      <c r="E161" t="s">
        <v>144</v>
      </c>
      <c r="G161" t="s">
        <v>84</v>
      </c>
      <c r="H161" t="s">
        <v>2494</v>
      </c>
      <c r="K161" t="s">
        <v>274</v>
      </c>
      <c r="L161" t="s">
        <v>97</v>
      </c>
      <c r="M161" t="s">
        <v>542</v>
      </c>
      <c r="N161" s="17" t="s">
        <v>2495</v>
      </c>
      <c r="O161" s="19">
        <f t="shared" si="2"/>
        <v>11142</v>
      </c>
      <c r="P161">
        <v>2</v>
      </c>
      <c r="Q161" t="s">
        <v>2496</v>
      </c>
      <c r="R161" s="6">
        <v>1.76</v>
      </c>
      <c r="S161">
        <v>30</v>
      </c>
      <c r="T161">
        <v>31.8</v>
      </c>
      <c r="U161" s="5">
        <v>23</v>
      </c>
      <c r="V161" s="5">
        <v>23</v>
      </c>
      <c r="W161" s="6">
        <v>13.58</v>
      </c>
      <c r="X161" s="6">
        <v>11.53</v>
      </c>
      <c r="Y161" s="6">
        <v>12.71</v>
      </c>
      <c r="Z161" s="6">
        <v>0.97</v>
      </c>
      <c r="AA161" s="6">
        <v>0.98</v>
      </c>
      <c r="AB161" s="6">
        <v>10.11</v>
      </c>
      <c r="AC161" s="6">
        <v>9.48</v>
      </c>
      <c r="AD161" s="6">
        <v>-0.97</v>
      </c>
      <c r="AE161" s="6">
        <v>0.92</v>
      </c>
      <c r="AF161" s="6">
        <v>15.29</v>
      </c>
      <c r="AG161" s="6">
        <v>21.28</v>
      </c>
      <c r="AH161" s="6">
        <v>44.04</v>
      </c>
      <c r="AI161" s="6">
        <v>0.93</v>
      </c>
      <c r="AJ161" s="6">
        <v>6.52</v>
      </c>
      <c r="AK161" s="6">
        <v>5.27</v>
      </c>
      <c r="AL161" s="6">
        <v>1.96</v>
      </c>
      <c r="AM161">
        <v>17</v>
      </c>
      <c r="AN161">
        <v>17</v>
      </c>
      <c r="AO161">
        <v>11.3</v>
      </c>
      <c r="AP161">
        <v>0.8</v>
      </c>
      <c r="AQ161">
        <v>2.1</v>
      </c>
      <c r="AR161">
        <v>0.5</v>
      </c>
      <c r="AS161">
        <v>-6.7</v>
      </c>
      <c r="AT161">
        <v>4.0999999999999996</v>
      </c>
      <c r="AU161">
        <v>-11.5</v>
      </c>
      <c r="AV161">
        <v>31.7</v>
      </c>
      <c r="AW161">
        <v>7</v>
      </c>
      <c r="AX161" s="6">
        <v>12.55</v>
      </c>
      <c r="AY161" s="6">
        <v>8.0399999999999991</v>
      </c>
      <c r="AZ161" s="6">
        <v>0</v>
      </c>
      <c r="BA161" s="6">
        <v>-2.59</v>
      </c>
      <c r="BB161" s="6">
        <v>1.52</v>
      </c>
      <c r="BC161" s="6">
        <v>-1.1200000000000001</v>
      </c>
      <c r="BD161" s="6">
        <v>6.31</v>
      </c>
      <c r="BE161" s="6">
        <v>0.99</v>
      </c>
      <c r="BF161" s="6">
        <v>47.23</v>
      </c>
      <c r="BG161" s="6">
        <v>226.28</v>
      </c>
      <c r="BH161" s="6">
        <v>1031.47</v>
      </c>
    </row>
    <row r="162" spans="1:60" x14ac:dyDescent="0.2">
      <c r="A162" t="s">
        <v>1150</v>
      </c>
      <c r="B162" t="s">
        <v>2233</v>
      </c>
      <c r="C162" t="s">
        <v>2234</v>
      </c>
      <c r="D162">
        <v>71</v>
      </c>
      <c r="E162" t="s">
        <v>724</v>
      </c>
      <c r="G162" t="s">
        <v>697</v>
      </c>
      <c r="H162" t="s">
        <v>2235</v>
      </c>
      <c r="K162" t="s">
        <v>65</v>
      </c>
      <c r="L162" t="s">
        <v>86</v>
      </c>
      <c r="M162" t="s">
        <v>246</v>
      </c>
      <c r="N162" s="17" t="s">
        <v>2236</v>
      </c>
      <c r="O162" s="19">
        <f t="shared" si="2"/>
        <v>39530</v>
      </c>
      <c r="P162">
        <v>4</v>
      </c>
      <c r="Q162" t="s">
        <v>2237</v>
      </c>
      <c r="R162" s="6">
        <v>2.0499999999999998</v>
      </c>
      <c r="S162">
        <v>36.6</v>
      </c>
      <c r="T162">
        <v>76.400000000000006</v>
      </c>
      <c r="U162" s="5">
        <v>22</v>
      </c>
      <c r="V162" s="5">
        <v>23</v>
      </c>
      <c r="W162" s="6">
        <v>10.7</v>
      </c>
      <c r="X162" s="6">
        <v>11.62</v>
      </c>
      <c r="Y162" s="6">
        <v>2.63</v>
      </c>
      <c r="Z162" s="6">
        <v>0.97</v>
      </c>
      <c r="AA162" s="6">
        <v>0.92</v>
      </c>
      <c r="AB162" s="6">
        <v>9.91</v>
      </c>
      <c r="AC162" s="6">
        <v>10.28</v>
      </c>
      <c r="AD162" s="6">
        <v>4.71</v>
      </c>
      <c r="AE162" s="6">
        <v>0.74</v>
      </c>
      <c r="AF162" s="6">
        <v>0.86</v>
      </c>
      <c r="AG162" s="6">
        <v>-10.86</v>
      </c>
      <c r="AH162" s="6">
        <v>32.75</v>
      </c>
      <c r="AI162" s="6">
        <v>0.82</v>
      </c>
      <c r="AJ162" s="6">
        <v>15.33</v>
      </c>
      <c r="AK162" s="6">
        <v>-5.23</v>
      </c>
      <c r="AL162" s="6">
        <v>9.24</v>
      </c>
      <c r="AM162">
        <v>36.5</v>
      </c>
      <c r="AN162">
        <v>17.899999999999999</v>
      </c>
      <c r="AO162">
        <v>26.1</v>
      </c>
      <c r="AP162">
        <v>2.1</v>
      </c>
      <c r="AQ162">
        <v>2.4</v>
      </c>
      <c r="AR162">
        <v>18.8</v>
      </c>
      <c r="AS162">
        <v>48.1</v>
      </c>
      <c r="AT162">
        <v>-3.3</v>
      </c>
      <c r="AU162">
        <v>-1.8</v>
      </c>
      <c r="AV162">
        <v>32.799999999999997</v>
      </c>
      <c r="AW162">
        <v>49.5</v>
      </c>
      <c r="AX162" s="6">
        <v>11.28</v>
      </c>
      <c r="AY162" s="6">
        <v>3.73</v>
      </c>
      <c r="AZ162" s="6">
        <v>0</v>
      </c>
      <c r="BA162" s="6">
        <v>0.71</v>
      </c>
      <c r="BB162" s="6">
        <v>6.38</v>
      </c>
      <c r="BC162" s="6">
        <v>7.16</v>
      </c>
      <c r="BD162" s="6">
        <v>15.48</v>
      </c>
      <c r="BE162" s="6">
        <v>23.38</v>
      </c>
      <c r="BF162" s="6">
        <v>20.11</v>
      </c>
      <c r="BG162" s="6">
        <v>191.31</v>
      </c>
      <c r="BH162" s="6">
        <v>1144.1600000000001</v>
      </c>
    </row>
    <row r="163" spans="1:60" hidden="1" x14ac:dyDescent="0.2">
      <c r="A163" t="s">
        <v>1157</v>
      </c>
      <c r="B163" t="s">
        <v>1771</v>
      </c>
      <c r="C163" t="s">
        <v>1772</v>
      </c>
      <c r="D163">
        <v>99</v>
      </c>
      <c r="E163" t="s">
        <v>344</v>
      </c>
      <c r="G163" t="s">
        <v>94</v>
      </c>
      <c r="H163" t="s">
        <v>1773</v>
      </c>
      <c r="K163" t="s">
        <v>274</v>
      </c>
      <c r="L163" t="s">
        <v>97</v>
      </c>
      <c r="M163" t="s">
        <v>542</v>
      </c>
      <c r="N163" t="s">
        <v>1774</v>
      </c>
      <c r="O163" s="19">
        <f t="shared" si="2"/>
        <v>17645</v>
      </c>
      <c r="P163">
        <v>4</v>
      </c>
      <c r="Q163" t="s">
        <v>1775</v>
      </c>
      <c r="R163" s="6">
        <v>1.53</v>
      </c>
      <c r="S163">
        <v>27.3</v>
      </c>
      <c r="T163">
        <v>13.8</v>
      </c>
      <c r="U163" s="5">
        <v>12</v>
      </c>
      <c r="V163" s="5">
        <v>23</v>
      </c>
      <c r="W163" s="6">
        <v>5.89</v>
      </c>
      <c r="X163" s="6">
        <v>7.58</v>
      </c>
      <c r="Y163" s="6">
        <v>13.21</v>
      </c>
      <c r="Z163" s="6">
        <v>0.91</v>
      </c>
      <c r="AA163" s="6">
        <v>0.92</v>
      </c>
      <c r="AB163" s="6">
        <v>7.94</v>
      </c>
      <c r="AC163" s="6">
        <v>9.98</v>
      </c>
      <c r="AD163" s="6">
        <v>15.44</v>
      </c>
      <c r="AE163" s="6">
        <v>0.86</v>
      </c>
      <c r="AF163" s="6">
        <v>8.15</v>
      </c>
      <c r="AG163" s="6">
        <v>11.82</v>
      </c>
      <c r="AI163" s="6">
        <v>0.96</v>
      </c>
      <c r="AJ163" s="6">
        <v>3.56</v>
      </c>
      <c r="AK163" s="6">
        <v>4.62</v>
      </c>
      <c r="AL163" s="6">
        <v>3.79</v>
      </c>
      <c r="AM163">
        <v>20.5</v>
      </c>
      <c r="AN163">
        <v>17.899999999999999</v>
      </c>
      <c r="AO163">
        <v>5.3</v>
      </c>
      <c r="AP163">
        <v>0.4</v>
      </c>
      <c r="AQ163">
        <v>12.2</v>
      </c>
      <c r="AR163">
        <v>-44.5</v>
      </c>
      <c r="AS163">
        <v>8.3000000000000007</v>
      </c>
      <c r="AT163">
        <v>34.4</v>
      </c>
      <c r="AU163">
        <v>19.100000000000001</v>
      </c>
      <c r="AV163">
        <v>43.3</v>
      </c>
      <c r="AW163">
        <v>8.5</v>
      </c>
      <c r="AX163" s="6">
        <v>9.4</v>
      </c>
      <c r="AY163" s="6">
        <v>13.91</v>
      </c>
      <c r="AZ163" s="6">
        <v>0</v>
      </c>
      <c r="BA163" s="6">
        <v>-0.99</v>
      </c>
      <c r="BB163" s="6">
        <v>4.88</v>
      </c>
      <c r="BC163" s="6">
        <v>8.16</v>
      </c>
      <c r="BD163" s="6">
        <v>21.09</v>
      </c>
      <c r="BE163" s="6">
        <v>20.81</v>
      </c>
      <c r="BF163" s="6">
        <v>91.78</v>
      </c>
      <c r="BG163" s="6">
        <v>145.52000000000001</v>
      </c>
      <c r="BH163" s="6">
        <v>1535.89</v>
      </c>
    </row>
    <row r="164" spans="1:60" x14ac:dyDescent="0.2">
      <c r="A164" t="s">
        <v>1164</v>
      </c>
      <c r="B164" t="s">
        <v>3344</v>
      </c>
      <c r="C164" t="s">
        <v>3345</v>
      </c>
      <c r="D164">
        <v>84</v>
      </c>
      <c r="E164" t="s">
        <v>3346</v>
      </c>
      <c r="G164" t="s">
        <v>94</v>
      </c>
      <c r="H164" t="s">
        <v>3347</v>
      </c>
      <c r="K164" t="s">
        <v>274</v>
      </c>
      <c r="L164" t="s">
        <v>66</v>
      </c>
      <c r="M164" t="s">
        <v>190</v>
      </c>
      <c r="N164" s="17" t="s">
        <v>3348</v>
      </c>
      <c r="O164" s="19">
        <f t="shared" si="2"/>
        <v>27086</v>
      </c>
      <c r="P164">
        <v>4</v>
      </c>
      <c r="Q164" t="s">
        <v>3349</v>
      </c>
      <c r="R164" s="6">
        <v>4.57</v>
      </c>
      <c r="S164">
        <v>49.2</v>
      </c>
      <c r="T164">
        <v>17.399999999999999</v>
      </c>
      <c r="U164" s="5">
        <v>9</v>
      </c>
      <c r="V164" s="5">
        <v>23</v>
      </c>
      <c r="W164" s="6">
        <v>8.7100000000000009</v>
      </c>
      <c r="X164" s="6">
        <v>9.76</v>
      </c>
      <c r="Y164" s="6">
        <v>8</v>
      </c>
      <c r="Z164" s="6">
        <v>0.92</v>
      </c>
      <c r="AA164" s="6">
        <v>0.81</v>
      </c>
      <c r="AB164" s="6">
        <v>8.58</v>
      </c>
      <c r="AC164" s="6">
        <v>4.96</v>
      </c>
      <c r="AD164" s="6">
        <v>2.09</v>
      </c>
      <c r="AE164" s="6">
        <v>0.87</v>
      </c>
      <c r="AF164" s="6">
        <v>7.76</v>
      </c>
      <c r="AG164" s="6">
        <v>9.85</v>
      </c>
      <c r="AI164" s="6">
        <v>0.63</v>
      </c>
      <c r="AJ164" s="6">
        <v>5.24</v>
      </c>
      <c r="AK164" s="6">
        <v>-5.77</v>
      </c>
      <c r="AL164" s="6">
        <v>6.99</v>
      </c>
      <c r="AM164">
        <v>12.9</v>
      </c>
      <c r="AN164">
        <v>10.8</v>
      </c>
      <c r="AO164">
        <v>3.8</v>
      </c>
      <c r="AP164">
        <v>1.3</v>
      </c>
      <c r="AQ164">
        <v>-1.7</v>
      </c>
      <c r="AR164">
        <v>4.8</v>
      </c>
      <c r="AS164">
        <v>-15</v>
      </c>
      <c r="AT164">
        <v>16.899999999999999</v>
      </c>
      <c r="AU164">
        <v>-15.3</v>
      </c>
      <c r="AV164">
        <v>1.9</v>
      </c>
      <c r="AW164">
        <v>0.7</v>
      </c>
      <c r="AX164" s="6">
        <v>6.35</v>
      </c>
      <c r="AY164" s="6">
        <v>5.42</v>
      </c>
      <c r="AZ164" s="6">
        <v>0</v>
      </c>
      <c r="BA164" s="6">
        <v>-2.06</v>
      </c>
      <c r="BB164" s="6">
        <v>-4.07</v>
      </c>
      <c r="BC164" s="6">
        <v>-5.84</v>
      </c>
      <c r="BD164" s="6">
        <v>-0.76</v>
      </c>
      <c r="BE164" s="6">
        <v>1.31</v>
      </c>
      <c r="BF164" s="6">
        <v>30.21</v>
      </c>
      <c r="BG164" s="6">
        <v>85.07</v>
      </c>
      <c r="BH164" s="6">
        <v>212.72</v>
      </c>
    </row>
    <row r="165" spans="1:60" hidden="1" x14ac:dyDescent="0.2">
      <c r="A165" t="s">
        <v>1171</v>
      </c>
      <c r="B165" t="s">
        <v>2486</v>
      </c>
      <c r="C165" t="s">
        <v>2487</v>
      </c>
      <c r="D165">
        <v>69</v>
      </c>
      <c r="E165" t="s">
        <v>210</v>
      </c>
      <c r="G165" t="s">
        <v>84</v>
      </c>
      <c r="H165" t="s">
        <v>2488</v>
      </c>
      <c r="K165" t="s">
        <v>65</v>
      </c>
      <c r="L165" t="s">
        <v>66</v>
      </c>
      <c r="M165" t="s">
        <v>190</v>
      </c>
      <c r="N165" t="s">
        <v>2489</v>
      </c>
      <c r="O165" s="19">
        <f t="shared" si="2"/>
        <v>48576</v>
      </c>
      <c r="P165">
        <v>4</v>
      </c>
      <c r="Q165" t="s">
        <v>2490</v>
      </c>
      <c r="R165" s="6">
        <v>2.91</v>
      </c>
      <c r="S165">
        <v>27.9</v>
      </c>
      <c r="T165">
        <v>10.6</v>
      </c>
      <c r="U165" s="5">
        <v>11</v>
      </c>
      <c r="V165" s="5">
        <v>23</v>
      </c>
      <c r="W165" s="6">
        <v>5.09</v>
      </c>
      <c r="X165" s="6">
        <v>4.58</v>
      </c>
      <c r="Y165" s="6">
        <v>4.37</v>
      </c>
      <c r="Z165" s="6">
        <v>0.97</v>
      </c>
      <c r="AA165" s="6">
        <v>0.76</v>
      </c>
      <c r="AB165" s="6">
        <v>4.33</v>
      </c>
      <c r="AC165" s="6">
        <v>5.17</v>
      </c>
      <c r="AD165" s="6">
        <v>18.46</v>
      </c>
      <c r="AE165" s="6">
        <v>0.6</v>
      </c>
      <c r="AF165" s="6">
        <v>3.17</v>
      </c>
      <c r="AG165" s="6">
        <v>7.42</v>
      </c>
      <c r="AI165" s="6">
        <v>0.76</v>
      </c>
      <c r="AJ165" s="6">
        <v>-0.88</v>
      </c>
      <c r="AK165" s="6">
        <v>-0.7</v>
      </c>
      <c r="AL165" s="6">
        <v>9.5299999999999994</v>
      </c>
      <c r="AM165">
        <v>24.9</v>
      </c>
      <c r="AN165">
        <v>9.6</v>
      </c>
      <c r="AO165">
        <v>3.6</v>
      </c>
      <c r="AP165">
        <v>0.8</v>
      </c>
      <c r="AQ165">
        <v>6</v>
      </c>
      <c r="AR165">
        <v>69.400000000000006</v>
      </c>
      <c r="AS165">
        <v>-3.2</v>
      </c>
      <c r="AT165">
        <v>8.4</v>
      </c>
      <c r="AU165">
        <v>18.7</v>
      </c>
      <c r="AV165">
        <v>2.8</v>
      </c>
      <c r="AW165">
        <v>1.5</v>
      </c>
      <c r="AX165" s="6">
        <v>4.5999999999999996</v>
      </c>
      <c r="AY165" s="6">
        <v>9.39</v>
      </c>
      <c r="AZ165" s="6">
        <v>0</v>
      </c>
      <c r="BA165" s="6">
        <v>-0.23</v>
      </c>
      <c r="BB165" s="6">
        <v>3.03</v>
      </c>
      <c r="BC165" s="6">
        <v>3.79</v>
      </c>
      <c r="BD165" s="6">
        <v>13.5</v>
      </c>
      <c r="BE165" s="6">
        <v>36.619999999999997</v>
      </c>
      <c r="BF165" s="6">
        <v>56.61</v>
      </c>
      <c r="BG165" s="6">
        <v>56.81</v>
      </c>
      <c r="BH165" s="6">
        <v>951.28</v>
      </c>
    </row>
    <row r="166" spans="1:60" hidden="1" x14ac:dyDescent="0.2">
      <c r="A166" t="s">
        <v>1177</v>
      </c>
      <c r="B166" t="s">
        <v>3148</v>
      </c>
      <c r="C166" t="s">
        <v>3149</v>
      </c>
      <c r="D166">
        <v>87</v>
      </c>
      <c r="E166" t="s">
        <v>288</v>
      </c>
      <c r="G166" t="s">
        <v>84</v>
      </c>
      <c r="H166" t="s">
        <v>3150</v>
      </c>
      <c r="K166" t="s">
        <v>65</v>
      </c>
      <c r="L166" t="s">
        <v>181</v>
      </c>
      <c r="M166" t="s">
        <v>275</v>
      </c>
      <c r="N166" t="s">
        <v>3151</v>
      </c>
      <c r="O166" s="19">
        <f t="shared" si="2"/>
        <v>45069</v>
      </c>
      <c r="P166">
        <v>4</v>
      </c>
      <c r="Q166" t="s">
        <v>3152</v>
      </c>
      <c r="R166" s="6">
        <v>3.16</v>
      </c>
      <c r="S166">
        <v>54.1</v>
      </c>
      <c r="T166">
        <v>100</v>
      </c>
      <c r="U166" s="5">
        <v>13</v>
      </c>
      <c r="V166" s="5">
        <v>23</v>
      </c>
      <c r="W166" s="6">
        <v>6.7</v>
      </c>
      <c r="X166" s="6">
        <v>5.18</v>
      </c>
      <c r="Y166" s="6">
        <v>16.809999999999999</v>
      </c>
      <c r="Z166" s="6">
        <v>0.99</v>
      </c>
      <c r="AA166" s="6">
        <v>0.91</v>
      </c>
      <c r="AB166" s="6">
        <v>7.22</v>
      </c>
      <c r="AC166" s="6">
        <v>6.83</v>
      </c>
      <c r="AD166" s="6">
        <v>4.2300000000000004</v>
      </c>
      <c r="AE166" s="6">
        <v>0.7</v>
      </c>
      <c r="AF166" s="6">
        <v>8.9499999999999993</v>
      </c>
      <c r="AG166" s="6">
        <v>14.08</v>
      </c>
      <c r="AH166" s="6">
        <v>-18.399999999999999</v>
      </c>
      <c r="AI166" s="6">
        <v>0.63</v>
      </c>
      <c r="AJ166" s="6">
        <v>2.31</v>
      </c>
      <c r="AK166" s="6">
        <v>5.54</v>
      </c>
      <c r="AL166" s="6">
        <v>-3.96</v>
      </c>
      <c r="AM166">
        <v>17</v>
      </c>
      <c r="AN166">
        <v>17.100000000000001</v>
      </c>
      <c r="AO166">
        <v>8</v>
      </c>
      <c r="AP166">
        <v>3.6</v>
      </c>
      <c r="AQ166">
        <v>-7.5</v>
      </c>
      <c r="AR166">
        <v>-18.7</v>
      </c>
      <c r="AS166">
        <v>-17</v>
      </c>
      <c r="AT166">
        <v>22.8</v>
      </c>
      <c r="AU166">
        <v>-4.5999999999999996</v>
      </c>
      <c r="AV166">
        <v>35.5</v>
      </c>
      <c r="AW166">
        <v>9999</v>
      </c>
      <c r="AX166" s="6">
        <v>4.3600000000000003</v>
      </c>
      <c r="AY166" s="6">
        <v>3.21</v>
      </c>
      <c r="AZ166" s="6">
        <v>0</v>
      </c>
      <c r="BA166" s="6">
        <v>1.5</v>
      </c>
      <c r="BB166" s="6">
        <v>5.64</v>
      </c>
      <c r="BC166" s="6">
        <v>10.18</v>
      </c>
      <c r="BD166" s="6">
        <v>5.16</v>
      </c>
      <c r="BE166" s="6">
        <v>6.5</v>
      </c>
      <c r="BF166" s="6">
        <v>17.12</v>
      </c>
      <c r="BG166" s="6">
        <v>53.24</v>
      </c>
      <c r="BH166" s="6">
        <v>563.42999999999995</v>
      </c>
    </row>
    <row r="167" spans="1:60" hidden="1" x14ac:dyDescent="0.2">
      <c r="A167" t="s">
        <v>1183</v>
      </c>
      <c r="B167" t="s">
        <v>811</v>
      </c>
      <c r="C167" t="s">
        <v>812</v>
      </c>
      <c r="D167">
        <v>69</v>
      </c>
      <c r="E167" t="s">
        <v>454</v>
      </c>
      <c r="G167" t="s">
        <v>94</v>
      </c>
      <c r="H167" t="s">
        <v>813</v>
      </c>
      <c r="K167" t="s">
        <v>65</v>
      </c>
      <c r="L167" t="s">
        <v>97</v>
      </c>
      <c r="M167" t="s">
        <v>98</v>
      </c>
      <c r="N167" t="s">
        <v>814</v>
      </c>
      <c r="O167" s="19">
        <f t="shared" si="2"/>
        <v>14416</v>
      </c>
      <c r="P167">
        <v>4</v>
      </c>
      <c r="Q167" t="s">
        <v>815</v>
      </c>
      <c r="R167" s="6">
        <v>2.48</v>
      </c>
      <c r="S167">
        <v>19.899999999999999</v>
      </c>
      <c r="T167">
        <v>17.8</v>
      </c>
      <c r="U167" s="5">
        <v>4</v>
      </c>
      <c r="V167" s="5">
        <v>23</v>
      </c>
      <c r="W167" s="6">
        <v>8.26</v>
      </c>
      <c r="X167" s="6">
        <v>7.01</v>
      </c>
      <c r="Y167" s="6">
        <v>-0.39</v>
      </c>
      <c r="Z167" s="6">
        <v>0.99</v>
      </c>
      <c r="AA167" s="6">
        <v>0.67</v>
      </c>
      <c r="AB167" s="6">
        <v>13.43</v>
      </c>
      <c r="AC167" s="6">
        <v>28.83</v>
      </c>
      <c r="AD167" s="6">
        <v>-30.61</v>
      </c>
      <c r="AE167" s="6">
        <v>-0.13</v>
      </c>
      <c r="AF167" s="6">
        <v>10.1</v>
      </c>
      <c r="AG167" s="6">
        <v>61.27</v>
      </c>
      <c r="AH167" s="6">
        <v>-51.76</v>
      </c>
      <c r="AI167" s="6">
        <v>0.55000000000000004</v>
      </c>
      <c r="AJ167" s="6">
        <v>0.09</v>
      </c>
      <c r="AK167" s="6">
        <v>8.24</v>
      </c>
      <c r="AL167" s="6">
        <v>-6.5</v>
      </c>
      <c r="AM167">
        <v>8.6999999999999993</v>
      </c>
      <c r="AN167">
        <v>8</v>
      </c>
      <c r="AO167">
        <v>4.7</v>
      </c>
      <c r="AP167">
        <v>0.3</v>
      </c>
      <c r="AQ167">
        <v>-33.9</v>
      </c>
      <c r="AR167">
        <v>-60.1</v>
      </c>
      <c r="AS167">
        <v>-46.3</v>
      </c>
      <c r="AT167">
        <v>23.4</v>
      </c>
      <c r="AU167">
        <v>6.4</v>
      </c>
      <c r="AV167">
        <v>21.9</v>
      </c>
      <c r="AW167">
        <v>3.3</v>
      </c>
      <c r="AX167" s="6">
        <v>3.4</v>
      </c>
      <c r="AY167" s="6">
        <v>15.52</v>
      </c>
      <c r="AZ167" s="6">
        <v>0</v>
      </c>
      <c r="BA167" s="6">
        <v>3.68</v>
      </c>
      <c r="BB167" s="6">
        <v>6.15</v>
      </c>
      <c r="BC167" s="6">
        <v>15.55</v>
      </c>
      <c r="BD167" s="6">
        <v>-1.48</v>
      </c>
      <c r="BE167" s="6">
        <v>16.59</v>
      </c>
      <c r="BF167" s="6">
        <v>105.76</v>
      </c>
      <c r="BG167" s="6">
        <v>39.71</v>
      </c>
      <c r="BH167" s="6">
        <v>148.96</v>
      </c>
    </row>
    <row r="168" spans="1:60" hidden="1" x14ac:dyDescent="0.2">
      <c r="A168" t="s">
        <v>1186</v>
      </c>
      <c r="B168" t="s">
        <v>3399</v>
      </c>
      <c r="C168" t="s">
        <v>3400</v>
      </c>
      <c r="D168">
        <v>55</v>
      </c>
      <c r="E168" t="s">
        <v>2821</v>
      </c>
      <c r="G168" t="s">
        <v>74</v>
      </c>
      <c r="H168" t="s">
        <v>3401</v>
      </c>
      <c r="K168" t="s">
        <v>274</v>
      </c>
      <c r="L168" t="s">
        <v>1168</v>
      </c>
      <c r="M168" t="s">
        <v>1169</v>
      </c>
      <c r="N168" t="s">
        <v>3402</v>
      </c>
      <c r="O168" s="19">
        <f t="shared" si="2"/>
        <v>36818</v>
      </c>
      <c r="P168">
        <v>4</v>
      </c>
      <c r="Q168" t="s">
        <v>2315</v>
      </c>
      <c r="R168" s="6">
        <v>7.19</v>
      </c>
      <c r="S168">
        <v>83.1</v>
      </c>
      <c r="T168">
        <v>100</v>
      </c>
      <c r="U168" s="5">
        <v>23</v>
      </c>
      <c r="V168" s="5">
        <v>23</v>
      </c>
      <c r="W168" s="6">
        <v>7.5</v>
      </c>
      <c r="X168" s="6">
        <v>5.39</v>
      </c>
      <c r="Y168" s="6">
        <v>3.23</v>
      </c>
      <c r="Z168" s="6">
        <v>0.98</v>
      </c>
      <c r="AA168" s="6">
        <v>0.94</v>
      </c>
      <c r="AB168" s="6">
        <v>7.06</v>
      </c>
      <c r="AC168" s="6">
        <v>2.25</v>
      </c>
      <c r="AD168" s="6">
        <v>-7.61</v>
      </c>
      <c r="AE168" s="6">
        <v>0.88</v>
      </c>
      <c r="AF168" s="6">
        <v>2.1800000000000002</v>
      </c>
      <c r="AG168" s="6">
        <v>-2.4900000000000002</v>
      </c>
      <c r="AH168" s="6">
        <v>0.45</v>
      </c>
      <c r="AI168" s="6">
        <v>0.95</v>
      </c>
      <c r="AJ168" s="6">
        <v>4.49</v>
      </c>
      <c r="AK168" s="6">
        <v>3.98</v>
      </c>
      <c r="AL168" s="6">
        <v>2.02</v>
      </c>
      <c r="AM168">
        <v>20</v>
      </c>
      <c r="AN168">
        <v>11.6</v>
      </c>
      <c r="AO168">
        <v>7.5</v>
      </c>
      <c r="AP168">
        <v>3.5</v>
      </c>
      <c r="AQ168">
        <v>-29</v>
      </c>
      <c r="AR168">
        <v>-29.1</v>
      </c>
      <c r="AS168">
        <v>-7.5</v>
      </c>
      <c r="AT168">
        <v>-9.5</v>
      </c>
      <c r="AU168">
        <v>-31.6</v>
      </c>
      <c r="AV168">
        <v>50.4</v>
      </c>
      <c r="AW168">
        <v>9999</v>
      </c>
      <c r="AX168" s="6">
        <v>0.36</v>
      </c>
      <c r="AY168" s="6">
        <v>-4.42</v>
      </c>
      <c r="AZ168" s="6">
        <v>0</v>
      </c>
      <c r="BA168" s="6">
        <v>0.25</v>
      </c>
      <c r="BB168" s="6">
        <v>5.52</v>
      </c>
      <c r="BC168" s="6">
        <v>-2.52</v>
      </c>
      <c r="BD168" s="6">
        <v>2.94</v>
      </c>
      <c r="BE168" s="6">
        <v>-4.83</v>
      </c>
      <c r="BF168" s="6">
        <v>-20.23</v>
      </c>
      <c r="BG168" s="6">
        <v>3.69</v>
      </c>
      <c r="BH168" s="6">
        <v>300.31</v>
      </c>
    </row>
    <row r="169" spans="1:60" hidden="1" x14ac:dyDescent="0.2">
      <c r="A169" t="s">
        <v>1191</v>
      </c>
      <c r="B169" t="s">
        <v>893</v>
      </c>
      <c r="C169" t="s">
        <v>894</v>
      </c>
      <c r="D169">
        <v>63</v>
      </c>
      <c r="E169" t="s">
        <v>316</v>
      </c>
      <c r="G169" t="s">
        <v>406</v>
      </c>
      <c r="H169" t="s">
        <v>895</v>
      </c>
      <c r="K169" t="s">
        <v>274</v>
      </c>
      <c r="L169" t="s">
        <v>66</v>
      </c>
      <c r="M169" t="s">
        <v>67</v>
      </c>
      <c r="N169" t="s">
        <v>896</v>
      </c>
      <c r="O169" s="19">
        <f t="shared" si="2"/>
        <v>1652</v>
      </c>
      <c r="P169">
        <v>4</v>
      </c>
      <c r="Q169" t="s">
        <v>897</v>
      </c>
      <c r="R169" s="6">
        <v>5.29</v>
      </c>
      <c r="S169">
        <v>37.6</v>
      </c>
      <c r="T169">
        <v>22.8</v>
      </c>
      <c r="U169" s="5">
        <v>13</v>
      </c>
      <c r="V169" s="5">
        <v>23</v>
      </c>
      <c r="W169" s="6">
        <v>5.86</v>
      </c>
      <c r="X169" s="6">
        <v>4.91</v>
      </c>
      <c r="Y169" s="6">
        <v>6.15</v>
      </c>
      <c r="Z169" s="6">
        <v>1</v>
      </c>
      <c r="AA169" s="6">
        <v>0.95</v>
      </c>
      <c r="AB169" s="6">
        <v>2.71</v>
      </c>
      <c r="AC169" s="6">
        <v>2.76</v>
      </c>
      <c r="AD169" s="6">
        <v>0.08</v>
      </c>
      <c r="AE169" s="6">
        <v>0.85</v>
      </c>
      <c r="AF169" s="6">
        <v>6.83</v>
      </c>
      <c r="AG169" s="6">
        <v>2.84</v>
      </c>
      <c r="AI169" s="6">
        <v>0.95</v>
      </c>
      <c r="AJ169" s="6">
        <v>8.1999999999999993</v>
      </c>
      <c r="AK169" s="6">
        <v>13.99</v>
      </c>
      <c r="AL169" s="6">
        <v>6.23</v>
      </c>
      <c r="AM169">
        <v>7.5</v>
      </c>
      <c r="AN169">
        <v>7.1</v>
      </c>
      <c r="AO169">
        <v>3.8</v>
      </c>
      <c r="AP169">
        <v>1.6</v>
      </c>
      <c r="AQ169">
        <v>-28</v>
      </c>
      <c r="AR169">
        <v>-27.2</v>
      </c>
      <c r="AS169">
        <v>-35.799999999999997</v>
      </c>
      <c r="AT169">
        <v>-48.6</v>
      </c>
      <c r="AU169">
        <v>-33.700000000000003</v>
      </c>
      <c r="AV169">
        <v>9.4</v>
      </c>
      <c r="AW169">
        <v>9.4</v>
      </c>
      <c r="AX169" s="6">
        <v>-3.96</v>
      </c>
      <c r="AY169" s="6">
        <v>-2.21</v>
      </c>
      <c r="AZ169" s="6">
        <v>0</v>
      </c>
      <c r="BA169" s="6">
        <v>-6.63</v>
      </c>
      <c r="BB169" s="6">
        <v>-6.12</v>
      </c>
      <c r="BC169" s="6">
        <v>-11</v>
      </c>
      <c r="BD169" s="6">
        <v>-16.73</v>
      </c>
      <c r="BE169" s="6">
        <v>-0.51</v>
      </c>
      <c r="BF169" s="6">
        <v>-10.59</v>
      </c>
      <c r="BG169" s="6">
        <v>-33.22</v>
      </c>
      <c r="BH169" s="6">
        <v>321.72000000000003</v>
      </c>
    </row>
    <row r="170" spans="1:60" hidden="1" x14ac:dyDescent="0.2">
      <c r="A170" t="s">
        <v>1197</v>
      </c>
      <c r="B170" t="s">
        <v>3231</v>
      </c>
      <c r="C170" t="s">
        <v>3231</v>
      </c>
      <c r="D170">
        <v>94</v>
      </c>
      <c r="E170" t="s">
        <v>164</v>
      </c>
      <c r="H170" t="s">
        <v>3232</v>
      </c>
      <c r="K170" t="s">
        <v>549</v>
      </c>
      <c r="L170" t="s">
        <v>229</v>
      </c>
      <c r="M170" t="s">
        <v>230</v>
      </c>
      <c r="N170" s="17" t="s">
        <v>3233</v>
      </c>
      <c r="O170" s="19">
        <f t="shared" si="2"/>
        <v>3029</v>
      </c>
      <c r="P170">
        <v>4</v>
      </c>
      <c r="Q170" t="s">
        <v>1769</v>
      </c>
      <c r="R170" s="6">
        <v>1.1100000000000001</v>
      </c>
      <c r="S170">
        <v>23</v>
      </c>
      <c r="T170">
        <v>42.5</v>
      </c>
      <c r="U170" s="5">
        <v>4</v>
      </c>
      <c r="V170" s="5">
        <v>22</v>
      </c>
      <c r="W170" s="6">
        <v>14.9</v>
      </c>
      <c r="X170" s="6">
        <v>17.71</v>
      </c>
      <c r="Y170" s="6">
        <v>27.27</v>
      </c>
      <c r="Z170" s="6">
        <v>0.88</v>
      </c>
      <c r="AA170" s="6">
        <v>0.93</v>
      </c>
      <c r="AB170" s="6">
        <v>13.25</v>
      </c>
      <c r="AC170" s="6">
        <v>20.77</v>
      </c>
      <c r="AD170" s="6">
        <v>6.21</v>
      </c>
      <c r="AE170" s="6">
        <v>0.94</v>
      </c>
      <c r="AF170" s="6">
        <v>8.06</v>
      </c>
      <c r="AG170" s="6">
        <v>7.67</v>
      </c>
      <c r="AH170" s="6">
        <v>-75.78</v>
      </c>
      <c r="AI170" s="6">
        <v>0.94</v>
      </c>
      <c r="AJ170" s="6">
        <v>9.43</v>
      </c>
      <c r="AK170" s="6">
        <v>11.91</v>
      </c>
      <c r="AL170" s="6">
        <v>7.12</v>
      </c>
      <c r="AM170">
        <v>20.8</v>
      </c>
      <c r="AN170">
        <v>20.8</v>
      </c>
      <c r="AO170">
        <v>11.7</v>
      </c>
      <c r="AP170">
        <v>2</v>
      </c>
      <c r="AQ170">
        <v>48.9</v>
      </c>
      <c r="AR170">
        <v>19.7</v>
      </c>
      <c r="AS170">
        <v>73.599999999999994</v>
      </c>
      <c r="AT170">
        <v>77.099999999999994</v>
      </c>
      <c r="AU170">
        <v>32.700000000000003</v>
      </c>
      <c r="AV170">
        <v>32</v>
      </c>
      <c r="AW170">
        <v>12.7</v>
      </c>
      <c r="AX170" s="6">
        <v>18.48</v>
      </c>
      <c r="AY170" s="6">
        <v>23.34</v>
      </c>
      <c r="AZ170" s="6">
        <v>0</v>
      </c>
      <c r="BA170" s="6">
        <v>7.74</v>
      </c>
      <c r="BB170" s="6">
        <v>-4.71</v>
      </c>
      <c r="BC170" s="6">
        <v>15.37</v>
      </c>
      <c r="BD170" s="6">
        <v>23.93</v>
      </c>
      <c r="BE170" s="6">
        <v>29.46</v>
      </c>
      <c r="BF170" s="6">
        <v>185.47</v>
      </c>
      <c r="BG170" s="6">
        <v>444.86</v>
      </c>
      <c r="BH170" s="6">
        <v>198.41</v>
      </c>
    </row>
    <row r="171" spans="1:60" hidden="1" x14ac:dyDescent="0.2">
      <c r="A171" t="s">
        <v>1203</v>
      </c>
      <c r="B171" t="s">
        <v>250</v>
      </c>
      <c r="C171" t="s">
        <v>251</v>
      </c>
      <c r="D171">
        <v>42</v>
      </c>
      <c r="E171" t="s">
        <v>218</v>
      </c>
      <c r="H171" t="s">
        <v>252</v>
      </c>
      <c r="K171" t="s">
        <v>65</v>
      </c>
      <c r="L171" t="s">
        <v>86</v>
      </c>
      <c r="M171" t="s">
        <v>106</v>
      </c>
      <c r="N171" t="s">
        <v>253</v>
      </c>
      <c r="O171" s="19">
        <f t="shared" si="2"/>
        <v>2529</v>
      </c>
      <c r="P171">
        <v>1</v>
      </c>
      <c r="Q171" t="s">
        <v>254</v>
      </c>
      <c r="R171" s="6">
        <v>1.17</v>
      </c>
      <c r="S171">
        <v>25.5</v>
      </c>
      <c r="T171">
        <v>40.700000000000003</v>
      </c>
      <c r="U171" s="5">
        <v>6</v>
      </c>
      <c r="V171" s="5">
        <v>22</v>
      </c>
      <c r="W171" s="6">
        <v>5.34</v>
      </c>
      <c r="X171" s="6">
        <v>8.18</v>
      </c>
      <c r="Y171" s="6">
        <v>-3.96</v>
      </c>
      <c r="Z171" s="6">
        <v>0.98</v>
      </c>
      <c r="AA171" s="6">
        <v>0.86</v>
      </c>
      <c r="AB171" s="6">
        <v>11.79</v>
      </c>
      <c r="AC171" s="6">
        <v>-0.4</v>
      </c>
      <c r="AD171" s="6">
        <v>-4.97</v>
      </c>
      <c r="AE171" s="6">
        <v>0.65</v>
      </c>
      <c r="AF171" s="6">
        <v>8.42</v>
      </c>
      <c r="AG171" s="6">
        <v>-2.52</v>
      </c>
      <c r="AH171" s="6">
        <v>12.33</v>
      </c>
      <c r="AI171" s="6">
        <v>0.21</v>
      </c>
      <c r="AJ171" s="6">
        <v>5.21</v>
      </c>
      <c r="AK171" s="6">
        <v>2.94</v>
      </c>
      <c r="AL171" s="6">
        <v>12.3</v>
      </c>
      <c r="AM171">
        <v>24.6</v>
      </c>
      <c r="AN171">
        <v>21.7</v>
      </c>
      <c r="AO171">
        <v>15.8</v>
      </c>
      <c r="AP171">
        <v>2.2999999999999998</v>
      </c>
      <c r="AQ171">
        <v>-4.8</v>
      </c>
      <c r="AR171">
        <v>-6.5</v>
      </c>
      <c r="AS171">
        <v>-3.6</v>
      </c>
      <c r="AT171">
        <v>6.1</v>
      </c>
      <c r="AU171">
        <v>9.9</v>
      </c>
      <c r="AV171">
        <v>20.3</v>
      </c>
      <c r="AW171">
        <v>9.1999999999999993</v>
      </c>
      <c r="AX171" s="6">
        <v>9.1</v>
      </c>
      <c r="AY171" s="6">
        <v>4.5999999999999996</v>
      </c>
      <c r="AZ171" s="6">
        <v>0</v>
      </c>
      <c r="BA171" s="6">
        <v>-0.63</v>
      </c>
      <c r="BB171" s="6">
        <v>4.8499999999999996</v>
      </c>
      <c r="BC171" s="6">
        <v>-6.53</v>
      </c>
      <c r="BD171" s="6">
        <v>-1.04</v>
      </c>
      <c r="BE171" s="6">
        <v>-3.32</v>
      </c>
      <c r="BF171" s="6">
        <v>25.19</v>
      </c>
      <c r="BG171" s="6">
        <v>138.94999999999999</v>
      </c>
      <c r="BH171" s="6">
        <v>785.17</v>
      </c>
    </row>
    <row r="172" spans="1:60" x14ac:dyDescent="0.2">
      <c r="A172" t="s">
        <v>1208</v>
      </c>
      <c r="B172" t="s">
        <v>2653</v>
      </c>
      <c r="C172" t="s">
        <v>2654</v>
      </c>
      <c r="D172">
        <v>54</v>
      </c>
      <c r="E172" t="s">
        <v>155</v>
      </c>
      <c r="G172" t="s">
        <v>84</v>
      </c>
      <c r="H172" t="s">
        <v>2655</v>
      </c>
      <c r="K172" t="s">
        <v>65</v>
      </c>
      <c r="L172" t="s">
        <v>86</v>
      </c>
      <c r="M172" t="s">
        <v>876</v>
      </c>
      <c r="N172" s="17" t="s">
        <v>2656</v>
      </c>
      <c r="O172" s="19">
        <f t="shared" si="2"/>
        <v>46793</v>
      </c>
      <c r="P172">
        <v>4</v>
      </c>
      <c r="Q172" t="s">
        <v>2657</v>
      </c>
      <c r="R172" s="6">
        <v>2.41</v>
      </c>
      <c r="S172">
        <v>49.5</v>
      </c>
      <c r="T172">
        <v>100</v>
      </c>
      <c r="U172" s="5">
        <v>7</v>
      </c>
      <c r="V172" s="5">
        <v>22</v>
      </c>
      <c r="W172" s="6">
        <v>10.08</v>
      </c>
      <c r="X172" s="6">
        <v>10.01</v>
      </c>
      <c r="Y172" s="6">
        <v>0.74</v>
      </c>
      <c r="Z172" s="6">
        <v>0.97</v>
      </c>
      <c r="AA172" s="6">
        <v>0.92</v>
      </c>
      <c r="AB172" s="6">
        <v>5.96</v>
      </c>
      <c r="AC172" s="6">
        <v>1.5</v>
      </c>
      <c r="AD172" s="6">
        <v>0.75</v>
      </c>
      <c r="AE172" s="6">
        <v>0.92</v>
      </c>
      <c r="AF172" s="6">
        <v>3.53</v>
      </c>
      <c r="AG172" s="6">
        <v>-3.53</v>
      </c>
      <c r="AH172" s="6">
        <v>25.25</v>
      </c>
      <c r="AI172" s="6">
        <v>0.72</v>
      </c>
      <c r="AJ172" s="6">
        <v>0.37</v>
      </c>
      <c r="AK172" s="6">
        <v>1.49</v>
      </c>
      <c r="AL172" s="6">
        <v>2.19</v>
      </c>
      <c r="AM172">
        <v>36.1</v>
      </c>
      <c r="AN172">
        <v>20.6</v>
      </c>
      <c r="AO172">
        <v>17.899999999999999</v>
      </c>
      <c r="AP172">
        <v>4.2</v>
      </c>
      <c r="AQ172">
        <v>11.4</v>
      </c>
      <c r="AR172">
        <v>71.599999999999994</v>
      </c>
      <c r="AS172">
        <v>38.700000000000003</v>
      </c>
      <c r="AT172">
        <v>6.6</v>
      </c>
      <c r="AU172">
        <v>-11.9</v>
      </c>
      <c r="AV172">
        <v>41.7</v>
      </c>
      <c r="AW172">
        <v>9999</v>
      </c>
      <c r="AX172" s="6">
        <v>8.36</v>
      </c>
      <c r="AY172" s="6">
        <v>2.84</v>
      </c>
      <c r="AZ172" s="6">
        <v>0</v>
      </c>
      <c r="BA172" s="6">
        <v>-1.04</v>
      </c>
      <c r="BB172" s="6">
        <v>-3.98</v>
      </c>
      <c r="BC172" s="6">
        <v>-12.82</v>
      </c>
      <c r="BD172" s="6">
        <v>-0.87</v>
      </c>
      <c r="BE172" s="6">
        <v>3.99</v>
      </c>
      <c r="BF172" s="6">
        <v>15.04</v>
      </c>
      <c r="BG172" s="6">
        <v>123.2</v>
      </c>
      <c r="BH172" s="6">
        <v>1131.01</v>
      </c>
    </row>
    <row r="173" spans="1:60" hidden="1" x14ac:dyDescent="0.2">
      <c r="A173" t="s">
        <v>1215</v>
      </c>
      <c r="B173" t="s">
        <v>3776</v>
      </c>
      <c r="C173" t="s">
        <v>3777</v>
      </c>
      <c r="D173">
        <v>84</v>
      </c>
      <c r="E173" t="s">
        <v>210</v>
      </c>
      <c r="G173" t="s">
        <v>84</v>
      </c>
      <c r="H173" t="s">
        <v>3734</v>
      </c>
      <c r="K173" t="s">
        <v>65</v>
      </c>
      <c r="L173" t="s">
        <v>181</v>
      </c>
      <c r="M173" t="s">
        <v>275</v>
      </c>
      <c r="N173" t="s">
        <v>3778</v>
      </c>
      <c r="O173" s="19">
        <f t="shared" si="2"/>
        <v>23588</v>
      </c>
      <c r="P173">
        <v>4</v>
      </c>
      <c r="Q173" t="s">
        <v>2410</v>
      </c>
      <c r="R173" s="6">
        <v>3.99</v>
      </c>
      <c r="S173">
        <v>64.7</v>
      </c>
      <c r="T173">
        <v>197</v>
      </c>
      <c r="U173" s="5">
        <v>20</v>
      </c>
      <c r="V173" s="5">
        <v>22</v>
      </c>
      <c r="W173" s="6">
        <v>8.18</v>
      </c>
      <c r="X173" s="6">
        <v>7.66</v>
      </c>
      <c r="Y173" s="6">
        <v>6.41</v>
      </c>
      <c r="Z173" s="6">
        <v>0.99</v>
      </c>
      <c r="AA173" s="6">
        <v>0.99</v>
      </c>
      <c r="AB173" s="6">
        <v>7.08</v>
      </c>
      <c r="AC173" s="6">
        <v>8.1199999999999992</v>
      </c>
      <c r="AD173" s="6">
        <v>5.13</v>
      </c>
      <c r="AE173" s="6">
        <v>0.95</v>
      </c>
      <c r="AF173" s="6">
        <v>6.41</v>
      </c>
      <c r="AG173" s="6">
        <v>5.64</v>
      </c>
      <c r="AH173" s="6">
        <v>-11.82</v>
      </c>
      <c r="AI173" s="6">
        <v>0.94</v>
      </c>
      <c r="AJ173" s="6">
        <v>6.15</v>
      </c>
      <c r="AK173" s="6">
        <v>3.44</v>
      </c>
      <c r="AL173" s="6">
        <v>3.3</v>
      </c>
      <c r="AM173">
        <v>17.7</v>
      </c>
      <c r="AN173">
        <v>16.2</v>
      </c>
      <c r="AO173">
        <v>8.6999999999999993</v>
      </c>
      <c r="AP173">
        <v>3</v>
      </c>
      <c r="AQ173">
        <v>-19.899999999999999</v>
      </c>
      <c r="AR173">
        <v>-15.3</v>
      </c>
      <c r="AS173">
        <v>-18.899999999999999</v>
      </c>
      <c r="AT173">
        <v>-0.8</v>
      </c>
      <c r="AU173">
        <v>-20</v>
      </c>
      <c r="AV173">
        <v>42.3</v>
      </c>
      <c r="AW173">
        <v>9999</v>
      </c>
      <c r="AX173" s="6">
        <v>5.95</v>
      </c>
      <c r="AY173" s="6">
        <v>0.12</v>
      </c>
      <c r="AZ173" s="6">
        <v>0</v>
      </c>
      <c r="BA173" s="6">
        <v>0.41</v>
      </c>
      <c r="BB173" s="6">
        <v>-2.4700000000000002</v>
      </c>
      <c r="BC173" s="6">
        <v>3.37</v>
      </c>
      <c r="BD173" s="6">
        <v>-4.6399999999999997</v>
      </c>
      <c r="BE173" s="6">
        <v>-6.95</v>
      </c>
      <c r="BF173" s="6">
        <v>0.6</v>
      </c>
      <c r="BG173" s="6">
        <v>78.28</v>
      </c>
      <c r="BH173" s="6">
        <v>1101.99</v>
      </c>
    </row>
    <row r="174" spans="1:60" hidden="1" x14ac:dyDescent="0.2">
      <c r="A174" t="s">
        <v>1221</v>
      </c>
      <c r="B174" t="s">
        <v>1855</v>
      </c>
      <c r="C174" t="s">
        <v>1856</v>
      </c>
      <c r="D174">
        <v>48</v>
      </c>
      <c r="E174" t="s">
        <v>617</v>
      </c>
      <c r="G174" t="s">
        <v>84</v>
      </c>
      <c r="H174" t="s">
        <v>1857</v>
      </c>
      <c r="K174" t="s">
        <v>65</v>
      </c>
      <c r="L174" t="s">
        <v>558</v>
      </c>
      <c r="M174" t="s">
        <v>789</v>
      </c>
      <c r="N174" t="s">
        <v>1858</v>
      </c>
      <c r="O174" s="19">
        <f t="shared" si="2"/>
        <v>7676</v>
      </c>
      <c r="P174">
        <v>4</v>
      </c>
      <c r="Q174" t="s">
        <v>992</v>
      </c>
      <c r="R174" s="6">
        <v>4.68</v>
      </c>
      <c r="S174">
        <v>89.7</v>
      </c>
      <c r="T174">
        <v>63.6</v>
      </c>
      <c r="U174" s="5">
        <v>2</v>
      </c>
      <c r="V174" s="5">
        <v>22</v>
      </c>
      <c r="W174" s="6">
        <v>5.61</v>
      </c>
      <c r="X174" s="6">
        <v>1.1200000000000001</v>
      </c>
      <c r="Y174" s="6">
        <v>1.07</v>
      </c>
      <c r="Z174" s="6">
        <v>0.99</v>
      </c>
      <c r="AA174" s="6">
        <v>0.72</v>
      </c>
      <c r="AB174" s="6">
        <v>-0.1</v>
      </c>
      <c r="AC174" s="6">
        <v>-6.11</v>
      </c>
      <c r="AD174" s="6">
        <v>43.39</v>
      </c>
      <c r="AE174" s="6">
        <v>0.72</v>
      </c>
      <c r="AF174" s="6">
        <v>5.71</v>
      </c>
      <c r="AG174" s="6">
        <v>3.36</v>
      </c>
      <c r="AH174" s="6">
        <v>-13.2</v>
      </c>
      <c r="AI174" s="6">
        <v>0.85</v>
      </c>
      <c r="AJ174" s="6">
        <v>1.1499999999999999</v>
      </c>
      <c r="AK174" s="6">
        <v>0.22</v>
      </c>
      <c r="AL174" s="6">
        <v>-17.57</v>
      </c>
      <c r="AN174">
        <v>19.2</v>
      </c>
      <c r="AO174">
        <v>10.199999999999999</v>
      </c>
      <c r="AP174">
        <v>1.8</v>
      </c>
      <c r="AQ174">
        <v>-5.3</v>
      </c>
      <c r="AS174">
        <v>-31.5</v>
      </c>
      <c r="AT174">
        <v>-15.5</v>
      </c>
      <c r="AU174">
        <v>-35.5</v>
      </c>
      <c r="AV174">
        <v>35.6</v>
      </c>
      <c r="AW174">
        <v>15.6</v>
      </c>
      <c r="AX174" s="6">
        <v>1.37</v>
      </c>
      <c r="AY174" s="6">
        <v>-8.8699999999999992</v>
      </c>
      <c r="AZ174" s="6">
        <v>0</v>
      </c>
      <c r="BA174" s="6">
        <v>-1.42</v>
      </c>
      <c r="BB174" s="6">
        <v>-2.2599999999999998</v>
      </c>
      <c r="BC174" s="6">
        <v>18.98</v>
      </c>
      <c r="BD174" s="6">
        <v>23.4</v>
      </c>
      <c r="BE174" s="6">
        <v>-0.37</v>
      </c>
      <c r="BF174" s="6">
        <v>-37.15</v>
      </c>
      <c r="BG174" s="6">
        <v>14.6</v>
      </c>
      <c r="BH174" s="6">
        <v>107.69</v>
      </c>
    </row>
    <row r="175" spans="1:60" x14ac:dyDescent="0.2">
      <c r="A175" t="s">
        <v>1226</v>
      </c>
      <c r="B175" t="s">
        <v>1204</v>
      </c>
      <c r="C175" t="s">
        <v>1204</v>
      </c>
      <c r="D175">
        <v>85</v>
      </c>
      <c r="E175" t="s">
        <v>126</v>
      </c>
      <c r="G175" t="s">
        <v>84</v>
      </c>
      <c r="H175" t="s">
        <v>1205</v>
      </c>
      <c r="K175" t="s">
        <v>65</v>
      </c>
      <c r="L175" t="s">
        <v>86</v>
      </c>
      <c r="M175" t="s">
        <v>876</v>
      </c>
      <c r="N175" s="17" t="s">
        <v>1206</v>
      </c>
      <c r="O175" s="19">
        <f t="shared" si="2"/>
        <v>60983</v>
      </c>
      <c r="P175">
        <v>4</v>
      </c>
      <c r="Q175" t="s">
        <v>1207</v>
      </c>
      <c r="R175" s="6">
        <v>1.36</v>
      </c>
      <c r="S175">
        <v>25.3</v>
      </c>
      <c r="T175">
        <v>29.9</v>
      </c>
      <c r="U175" s="5">
        <v>19</v>
      </c>
      <c r="V175" s="5">
        <v>21</v>
      </c>
      <c r="W175" s="6">
        <v>8.84</v>
      </c>
      <c r="X175" s="6">
        <v>8.91</v>
      </c>
      <c r="Y175" s="6">
        <v>4.55</v>
      </c>
      <c r="Z175" s="6">
        <v>1</v>
      </c>
      <c r="AA175" s="6">
        <v>0.94</v>
      </c>
      <c r="AB175" s="6">
        <v>11.96</v>
      </c>
      <c r="AC175" s="6">
        <v>6.54</v>
      </c>
      <c r="AD175" s="6">
        <v>5.15</v>
      </c>
      <c r="AE175" s="6">
        <v>0.95</v>
      </c>
      <c r="AF175" s="6">
        <v>10.25</v>
      </c>
      <c r="AG175" s="6">
        <v>7.39</v>
      </c>
      <c r="AH175" s="6">
        <v>3.81</v>
      </c>
      <c r="AI175" s="6">
        <v>0.82</v>
      </c>
      <c r="AJ175" s="6">
        <v>1.57</v>
      </c>
      <c r="AK175" s="6">
        <v>4.9000000000000004</v>
      </c>
      <c r="AL175" s="6">
        <v>2.34</v>
      </c>
      <c r="AM175">
        <v>18.5</v>
      </c>
      <c r="AN175">
        <v>18.5</v>
      </c>
      <c r="AO175">
        <v>12.3</v>
      </c>
      <c r="AP175">
        <v>4.5</v>
      </c>
      <c r="AQ175">
        <v>4.4000000000000004</v>
      </c>
      <c r="AR175">
        <v>6.7</v>
      </c>
      <c r="AS175">
        <v>5.7</v>
      </c>
      <c r="AT175">
        <v>8.9</v>
      </c>
      <c r="AU175">
        <v>18.8</v>
      </c>
      <c r="AV175">
        <v>44.5</v>
      </c>
      <c r="AW175">
        <v>8.9</v>
      </c>
      <c r="AX175" s="6">
        <v>13.1</v>
      </c>
      <c r="AY175" s="6">
        <v>6.32</v>
      </c>
      <c r="AZ175" s="6">
        <v>0</v>
      </c>
      <c r="BA175" s="6">
        <v>-0.16</v>
      </c>
      <c r="BB175" s="6">
        <v>0.46</v>
      </c>
      <c r="BC175" s="6">
        <v>-11.78</v>
      </c>
      <c r="BD175" s="6">
        <v>0.94</v>
      </c>
      <c r="BE175" s="6">
        <v>5.65</v>
      </c>
      <c r="BF175" s="6">
        <v>35.86</v>
      </c>
      <c r="BG175" s="6">
        <v>242.39</v>
      </c>
      <c r="BH175" s="6">
        <v>672.92</v>
      </c>
    </row>
    <row r="176" spans="1:60" x14ac:dyDescent="0.2">
      <c r="A176" t="s">
        <v>1232</v>
      </c>
      <c r="B176" s="9" t="s">
        <v>2637</v>
      </c>
      <c r="C176" s="9" t="s">
        <v>2638</v>
      </c>
      <c r="D176">
        <v>83</v>
      </c>
      <c r="E176" t="s">
        <v>144</v>
      </c>
      <c r="G176" t="s">
        <v>127</v>
      </c>
      <c r="H176" t="s">
        <v>2639</v>
      </c>
      <c r="K176" s="9" t="s">
        <v>65</v>
      </c>
      <c r="L176" t="s">
        <v>558</v>
      </c>
      <c r="M176" t="s">
        <v>826</v>
      </c>
      <c r="N176" s="16" t="s">
        <v>2640</v>
      </c>
      <c r="O176" s="20">
        <f t="shared" si="2"/>
        <v>133702</v>
      </c>
      <c r="P176" s="9">
        <v>4</v>
      </c>
      <c r="Q176" s="9" t="s">
        <v>2540</v>
      </c>
      <c r="R176" s="10">
        <v>1.53</v>
      </c>
      <c r="S176" s="9">
        <v>40.200000000000003</v>
      </c>
      <c r="T176">
        <v>35.700000000000003</v>
      </c>
      <c r="U176" s="5">
        <v>21</v>
      </c>
      <c r="V176" s="11">
        <v>21</v>
      </c>
      <c r="W176" s="10">
        <v>11.8</v>
      </c>
      <c r="X176" s="6">
        <v>11.15</v>
      </c>
      <c r="Y176" s="6">
        <v>9.86</v>
      </c>
      <c r="Z176" s="6">
        <v>0.97</v>
      </c>
      <c r="AA176" s="6">
        <v>0.9</v>
      </c>
      <c r="AB176" s="6">
        <v>9.5299999999999994</v>
      </c>
      <c r="AC176" s="6">
        <v>8.1300000000000008</v>
      </c>
      <c r="AD176" s="6">
        <v>14.76</v>
      </c>
      <c r="AE176" s="6">
        <v>0.9</v>
      </c>
      <c r="AF176" s="6">
        <v>11.1</v>
      </c>
      <c r="AG176" s="6">
        <v>5.13</v>
      </c>
      <c r="AH176" s="6">
        <v>20.69</v>
      </c>
      <c r="AI176" s="6">
        <v>0.99</v>
      </c>
      <c r="AJ176" s="6">
        <v>6.54</v>
      </c>
      <c r="AK176" s="6">
        <v>5.98</v>
      </c>
      <c r="AL176" s="6">
        <v>0.91</v>
      </c>
      <c r="AM176">
        <v>26.3</v>
      </c>
      <c r="AN176">
        <v>25.6</v>
      </c>
      <c r="AO176">
        <v>21.2</v>
      </c>
      <c r="AP176">
        <v>2.8</v>
      </c>
      <c r="AQ176">
        <v>-9.5</v>
      </c>
      <c r="AR176">
        <v>-4.4000000000000004</v>
      </c>
      <c r="AS176">
        <v>-23.1</v>
      </c>
      <c r="AT176">
        <v>-15.5</v>
      </c>
      <c r="AU176">
        <v>-29.2</v>
      </c>
      <c r="AV176">
        <v>32.4</v>
      </c>
      <c r="AW176">
        <v>3</v>
      </c>
      <c r="AX176" s="6">
        <v>9.5</v>
      </c>
      <c r="AY176" s="6">
        <v>4.26</v>
      </c>
      <c r="AZ176" s="6">
        <v>0</v>
      </c>
      <c r="BA176" s="6">
        <v>3.6</v>
      </c>
      <c r="BB176" s="6">
        <v>2.86</v>
      </c>
      <c r="BC176" s="6">
        <v>-6.7</v>
      </c>
      <c r="BD176" s="6">
        <v>-16.239999999999998</v>
      </c>
      <c r="BE176" s="6">
        <v>-11.81</v>
      </c>
      <c r="BF176" s="6">
        <v>23.22</v>
      </c>
      <c r="BG176" s="10">
        <v>147.78</v>
      </c>
      <c r="BH176" s="6">
        <v>90.17</v>
      </c>
    </row>
    <row r="177" spans="1:60" hidden="1" x14ac:dyDescent="0.2">
      <c r="A177" t="s">
        <v>1240</v>
      </c>
      <c r="B177" t="s">
        <v>1038</v>
      </c>
      <c r="C177" t="s">
        <v>1039</v>
      </c>
      <c r="D177">
        <v>96</v>
      </c>
      <c r="E177" t="s">
        <v>63</v>
      </c>
      <c r="H177" t="s">
        <v>1040</v>
      </c>
      <c r="K177" t="s">
        <v>65</v>
      </c>
      <c r="L177" t="s">
        <v>66</v>
      </c>
      <c r="M177" t="s">
        <v>67</v>
      </c>
      <c r="N177" t="s">
        <v>1041</v>
      </c>
      <c r="O177" s="19">
        <f t="shared" si="2"/>
        <v>1386</v>
      </c>
      <c r="P177">
        <v>4</v>
      </c>
      <c r="Q177" t="s">
        <v>992</v>
      </c>
      <c r="R177" s="6">
        <v>2.75</v>
      </c>
      <c r="S177">
        <v>35.200000000000003</v>
      </c>
      <c r="T177">
        <v>32.700000000000003</v>
      </c>
      <c r="U177" s="5">
        <v>12</v>
      </c>
      <c r="V177" s="5">
        <v>21</v>
      </c>
      <c r="W177" s="6">
        <v>6.43</v>
      </c>
      <c r="X177" s="6">
        <v>6.25</v>
      </c>
      <c r="Y177" s="6">
        <v>7.87</v>
      </c>
      <c r="Z177" s="6">
        <v>0.97</v>
      </c>
      <c r="AA177" s="6">
        <v>0.9</v>
      </c>
      <c r="AB177" s="6">
        <v>9.68</v>
      </c>
      <c r="AC177" s="6">
        <v>9.24</v>
      </c>
      <c r="AD177" s="6">
        <v>1</v>
      </c>
      <c r="AE177" s="6">
        <v>0.87</v>
      </c>
      <c r="AF177" s="6">
        <v>10.5</v>
      </c>
      <c r="AG177" s="6">
        <v>9.69</v>
      </c>
      <c r="AI177" s="6">
        <v>0.91</v>
      </c>
      <c r="AJ177" s="6">
        <v>5.52</v>
      </c>
      <c r="AK177" s="6">
        <v>5.78</v>
      </c>
      <c r="AL177" s="6">
        <v>0.95</v>
      </c>
      <c r="AM177">
        <v>12.8</v>
      </c>
      <c r="AN177">
        <v>12.8</v>
      </c>
      <c r="AO177">
        <v>11.6</v>
      </c>
      <c r="AP177">
        <v>5.2</v>
      </c>
      <c r="AQ177">
        <v>-8.6999999999999993</v>
      </c>
      <c r="AR177">
        <v>-8.6999999999999993</v>
      </c>
      <c r="AS177">
        <v>-7.1</v>
      </c>
      <c r="AT177">
        <v>6.3</v>
      </c>
      <c r="AU177">
        <v>11.3</v>
      </c>
      <c r="AV177">
        <v>7</v>
      </c>
      <c r="AW177">
        <v>5.3</v>
      </c>
      <c r="AX177" s="6">
        <v>8.8800000000000008</v>
      </c>
      <c r="AY177" s="6">
        <v>6.8</v>
      </c>
      <c r="AZ177" s="6">
        <v>0</v>
      </c>
      <c r="BA177" s="6">
        <v>-0.98</v>
      </c>
      <c r="BB177" s="6">
        <v>-3.11</v>
      </c>
      <c r="BC177" s="6">
        <v>1.19</v>
      </c>
      <c r="BD177" s="6">
        <v>1.74</v>
      </c>
      <c r="BE177" s="6">
        <v>9.06</v>
      </c>
      <c r="BF177" s="6">
        <v>38.950000000000003</v>
      </c>
      <c r="BG177" s="6">
        <v>134.19</v>
      </c>
      <c r="BH177" s="6">
        <v>1248.3800000000001</v>
      </c>
    </row>
    <row r="178" spans="1:60" x14ac:dyDescent="0.2">
      <c r="A178" t="s">
        <v>1247</v>
      </c>
      <c r="B178" t="s">
        <v>1963</v>
      </c>
      <c r="C178" t="s">
        <v>1964</v>
      </c>
      <c r="D178">
        <v>90</v>
      </c>
      <c r="E178" t="s">
        <v>743</v>
      </c>
      <c r="H178" t="s">
        <v>1965</v>
      </c>
      <c r="K178" t="s">
        <v>274</v>
      </c>
      <c r="L178" t="s">
        <v>66</v>
      </c>
      <c r="M178" t="s">
        <v>190</v>
      </c>
      <c r="N178" s="17" t="s">
        <v>1966</v>
      </c>
      <c r="O178" s="19">
        <f t="shared" si="2"/>
        <v>5994</v>
      </c>
      <c r="P178">
        <v>4</v>
      </c>
      <c r="Q178" t="s">
        <v>1091</v>
      </c>
      <c r="R178" s="6">
        <v>3.57</v>
      </c>
      <c r="S178">
        <v>32.799999999999997</v>
      </c>
      <c r="T178">
        <v>12.5</v>
      </c>
      <c r="U178" s="5">
        <v>10</v>
      </c>
      <c r="V178" s="5">
        <v>21</v>
      </c>
      <c r="W178" s="6">
        <v>12.57</v>
      </c>
      <c r="X178" s="6">
        <v>14.69</v>
      </c>
      <c r="Y178" s="6">
        <v>12.12</v>
      </c>
      <c r="Z178" s="6">
        <v>0.92</v>
      </c>
      <c r="AA178" s="6">
        <v>0.95</v>
      </c>
      <c r="AB178" s="6">
        <v>11.13</v>
      </c>
      <c r="AC178" s="6">
        <v>10.77</v>
      </c>
      <c r="AD178" s="6">
        <v>10.18</v>
      </c>
      <c r="AE178" s="6">
        <v>0.9</v>
      </c>
      <c r="AF178" s="6">
        <v>3.74</v>
      </c>
      <c r="AG178" s="6">
        <v>6.11</v>
      </c>
      <c r="AI178" s="6">
        <v>0.84</v>
      </c>
      <c r="AJ178" s="6">
        <v>5.35</v>
      </c>
      <c r="AK178" s="6">
        <v>-5.43</v>
      </c>
      <c r="AL178" s="6">
        <v>-14.43</v>
      </c>
      <c r="AM178">
        <v>12.3</v>
      </c>
      <c r="AN178">
        <v>9.1999999999999993</v>
      </c>
      <c r="AO178">
        <v>3.1</v>
      </c>
      <c r="AP178">
        <v>0.7</v>
      </c>
      <c r="AQ178">
        <v>-2.6</v>
      </c>
      <c r="AR178">
        <v>19.600000000000001</v>
      </c>
      <c r="AS178">
        <v>15.8</v>
      </c>
      <c r="AT178">
        <v>27</v>
      </c>
      <c r="AU178">
        <v>-14.6</v>
      </c>
      <c r="AV178">
        <v>1.6</v>
      </c>
      <c r="AW178">
        <v>0.7</v>
      </c>
      <c r="AX178" s="6">
        <v>7.96</v>
      </c>
      <c r="AY178" s="6">
        <v>11.84</v>
      </c>
      <c r="AZ178" s="6">
        <v>0</v>
      </c>
      <c r="BA178" s="6">
        <v>-4.41</v>
      </c>
      <c r="BB178" s="6">
        <v>4.9400000000000004</v>
      </c>
      <c r="BC178" s="6">
        <v>5.23</v>
      </c>
      <c r="BD178" s="6">
        <v>-2.74</v>
      </c>
      <c r="BE178" s="6">
        <v>-0.46</v>
      </c>
      <c r="BF178" s="6">
        <v>74.959999999999994</v>
      </c>
      <c r="BG178" s="6">
        <v>115.13</v>
      </c>
      <c r="BH178" s="6">
        <v>354.85</v>
      </c>
    </row>
    <row r="179" spans="1:60" hidden="1" x14ac:dyDescent="0.2">
      <c r="A179" t="s">
        <v>1254</v>
      </c>
      <c r="B179" t="s">
        <v>3428</v>
      </c>
      <c r="C179" t="s">
        <v>3429</v>
      </c>
      <c r="D179">
        <v>42</v>
      </c>
      <c r="E179" t="s">
        <v>498</v>
      </c>
      <c r="H179" t="s">
        <v>3430</v>
      </c>
      <c r="K179" t="s">
        <v>274</v>
      </c>
      <c r="L179" t="s">
        <v>624</v>
      </c>
      <c r="M179" t="s">
        <v>625</v>
      </c>
      <c r="N179" t="s">
        <v>3431</v>
      </c>
      <c r="O179" s="19">
        <f t="shared" si="2"/>
        <v>22374</v>
      </c>
      <c r="P179">
        <v>4</v>
      </c>
      <c r="Q179" t="s">
        <v>516</v>
      </c>
      <c r="R179" s="6">
        <v>6.71</v>
      </c>
      <c r="S179">
        <v>159.6</v>
      </c>
      <c r="T179">
        <v>145.6</v>
      </c>
      <c r="U179" s="5">
        <v>20</v>
      </c>
      <c r="V179" s="5">
        <v>21</v>
      </c>
      <c r="W179" s="6">
        <v>7.46</v>
      </c>
      <c r="X179" s="6">
        <v>6.54</v>
      </c>
      <c r="Y179" s="6">
        <v>7.59</v>
      </c>
      <c r="Z179" s="6">
        <v>1</v>
      </c>
      <c r="AA179" s="6">
        <v>0.61</v>
      </c>
      <c r="AB179" s="6">
        <v>-2.65</v>
      </c>
      <c r="AC179" s="6">
        <v>-9.4700000000000006</v>
      </c>
      <c r="AD179" s="6">
        <v>8.4600000000000009</v>
      </c>
      <c r="AE179" s="6">
        <v>0.89</v>
      </c>
      <c r="AF179" s="6">
        <v>1.53</v>
      </c>
      <c r="AG179" s="6">
        <v>-0.65</v>
      </c>
      <c r="AH179" s="6">
        <v>15.2</v>
      </c>
      <c r="AI179" s="6">
        <v>0.97</v>
      </c>
      <c r="AJ179" s="6">
        <v>5.71</v>
      </c>
      <c r="AK179" s="6">
        <v>7.63</v>
      </c>
      <c r="AL179" s="6">
        <v>2.4</v>
      </c>
      <c r="AM179">
        <v>43.7</v>
      </c>
      <c r="AN179">
        <v>23.8</v>
      </c>
      <c r="AO179">
        <v>7.1</v>
      </c>
      <c r="AP179">
        <v>1.7</v>
      </c>
      <c r="AQ179">
        <v>17.3</v>
      </c>
      <c r="AR179">
        <v>117.2</v>
      </c>
      <c r="AS179">
        <v>-5.5</v>
      </c>
      <c r="AT179">
        <v>-17.399999999999999</v>
      </c>
      <c r="AU179">
        <v>-31.9</v>
      </c>
      <c r="AV179">
        <v>51.2</v>
      </c>
      <c r="AW179">
        <v>183</v>
      </c>
      <c r="AX179" s="6">
        <v>0.77</v>
      </c>
      <c r="AY179" s="6">
        <v>-2.13</v>
      </c>
      <c r="AZ179" s="6">
        <v>0</v>
      </c>
      <c r="BA179" s="6">
        <v>0.86</v>
      </c>
      <c r="BB179" s="6">
        <v>0.13</v>
      </c>
      <c r="BC179" s="6">
        <v>-5.96</v>
      </c>
      <c r="BD179" s="6">
        <v>-10.29</v>
      </c>
      <c r="BE179" s="6">
        <v>-12.9</v>
      </c>
      <c r="BF179" s="6">
        <v>-10.220000000000001</v>
      </c>
      <c r="BG179" s="6">
        <v>7.95</v>
      </c>
      <c r="BH179" s="6">
        <v>410.27</v>
      </c>
    </row>
    <row r="180" spans="1:60" hidden="1" x14ac:dyDescent="0.2">
      <c r="A180" t="s">
        <v>1259</v>
      </c>
      <c r="B180" t="s">
        <v>3038</v>
      </c>
      <c r="C180" t="s">
        <v>3039</v>
      </c>
      <c r="D180">
        <v>76</v>
      </c>
      <c r="E180" t="s">
        <v>338</v>
      </c>
      <c r="G180" t="s">
        <v>74</v>
      </c>
      <c r="H180" t="s">
        <v>3040</v>
      </c>
      <c r="K180" t="s">
        <v>105</v>
      </c>
      <c r="L180" t="s">
        <v>1168</v>
      </c>
      <c r="M180" t="s">
        <v>1169</v>
      </c>
      <c r="N180" t="s">
        <v>3041</v>
      </c>
      <c r="O180" s="19">
        <f t="shared" si="2"/>
        <v>4759</v>
      </c>
      <c r="P180">
        <v>4</v>
      </c>
      <c r="Q180" t="s">
        <v>860</v>
      </c>
      <c r="R180" s="6">
        <v>3.97</v>
      </c>
      <c r="S180">
        <v>45.2</v>
      </c>
      <c r="T180">
        <v>54.5</v>
      </c>
      <c r="U180" s="5">
        <v>6</v>
      </c>
      <c r="V180" s="5">
        <v>21</v>
      </c>
      <c r="W180" s="6">
        <v>5.57</v>
      </c>
      <c r="X180" s="6">
        <v>7.27</v>
      </c>
      <c r="Y180" s="6">
        <v>26.92</v>
      </c>
      <c r="Z180" s="6">
        <v>0.99</v>
      </c>
      <c r="AA180" s="6">
        <v>0.83</v>
      </c>
      <c r="AB180" s="6">
        <v>3.92</v>
      </c>
      <c r="AC180" s="6">
        <v>3.93</v>
      </c>
      <c r="AD180" s="6">
        <v>-0.76</v>
      </c>
      <c r="AE180" s="6">
        <v>0.93</v>
      </c>
      <c r="AF180" s="6">
        <v>2.13</v>
      </c>
      <c r="AG180" s="6">
        <v>7.09</v>
      </c>
      <c r="AH180" s="6">
        <v>10.86</v>
      </c>
      <c r="AI180" s="6">
        <v>0.83</v>
      </c>
      <c r="AJ180" s="6">
        <v>0.8</v>
      </c>
      <c r="AK180" s="6">
        <v>2.97</v>
      </c>
      <c r="AL180" s="6">
        <v>-4.6399999999999997</v>
      </c>
      <c r="AM180">
        <v>10.4</v>
      </c>
      <c r="AN180">
        <v>11.4</v>
      </c>
      <c r="AO180">
        <v>6.4</v>
      </c>
      <c r="AP180">
        <v>3.3</v>
      </c>
      <c r="AQ180">
        <v>-28.1</v>
      </c>
      <c r="AR180">
        <v>-38.6</v>
      </c>
      <c r="AS180">
        <v>-21.2</v>
      </c>
      <c r="AT180">
        <v>-13.3</v>
      </c>
      <c r="AU180">
        <v>-27</v>
      </c>
      <c r="AV180">
        <v>36.700000000000003</v>
      </c>
      <c r="AW180">
        <v>13.5</v>
      </c>
      <c r="AX180" s="6">
        <v>-0.03</v>
      </c>
      <c r="AY180" s="6">
        <v>0.56000000000000005</v>
      </c>
      <c r="AZ180" s="6">
        <v>0</v>
      </c>
      <c r="BA180" s="6">
        <v>2.11</v>
      </c>
      <c r="BB180" s="6">
        <v>3.11</v>
      </c>
      <c r="BC180" s="6">
        <v>8.89</v>
      </c>
      <c r="BD180" s="6">
        <v>18.489999999999998</v>
      </c>
      <c r="BE180" s="6">
        <v>12.76</v>
      </c>
      <c r="BF180" s="6">
        <v>2.83</v>
      </c>
      <c r="BG180" s="6">
        <v>-0.34</v>
      </c>
      <c r="BH180" s="6">
        <v>326.08</v>
      </c>
    </row>
    <row r="181" spans="1:60" x14ac:dyDescent="0.2">
      <c r="A181" t="s">
        <v>1265</v>
      </c>
      <c r="B181" t="s">
        <v>2963</v>
      </c>
      <c r="C181" t="s">
        <v>2964</v>
      </c>
      <c r="D181">
        <v>100</v>
      </c>
      <c r="E181" t="s">
        <v>1391</v>
      </c>
      <c r="G181" t="s">
        <v>84</v>
      </c>
      <c r="H181" t="s">
        <v>2965</v>
      </c>
      <c r="K181" t="s">
        <v>65</v>
      </c>
      <c r="L181" t="s">
        <v>86</v>
      </c>
      <c r="M181" t="s">
        <v>2360</v>
      </c>
      <c r="N181" s="17" t="s">
        <v>2966</v>
      </c>
      <c r="O181" s="19">
        <f t="shared" si="2"/>
        <v>53873</v>
      </c>
      <c r="P181">
        <v>1</v>
      </c>
      <c r="Q181" t="s">
        <v>2490</v>
      </c>
      <c r="R181" s="6">
        <v>1.1299999999999999</v>
      </c>
      <c r="S181">
        <v>36.1</v>
      </c>
      <c r="T181">
        <v>33.6</v>
      </c>
      <c r="U181" s="5">
        <v>20</v>
      </c>
      <c r="V181" s="5">
        <v>20</v>
      </c>
      <c r="W181" s="6">
        <v>7.45</v>
      </c>
      <c r="X181" s="6">
        <v>7.24</v>
      </c>
      <c r="Y181" s="6">
        <v>5.83</v>
      </c>
      <c r="Z181" s="6">
        <v>0.99</v>
      </c>
      <c r="AA181" s="6">
        <v>0.91</v>
      </c>
      <c r="AB181" s="6">
        <v>12.46</v>
      </c>
      <c r="AC181" s="6">
        <v>13.91</v>
      </c>
      <c r="AD181" s="6">
        <v>7.89</v>
      </c>
      <c r="AE181" s="6">
        <v>0.93</v>
      </c>
      <c r="AF181" s="6">
        <v>11.66</v>
      </c>
      <c r="AG181" s="6">
        <v>12.06</v>
      </c>
      <c r="AH181" s="6">
        <v>1.54</v>
      </c>
      <c r="AI181" s="6">
        <v>0.94</v>
      </c>
      <c r="AJ181" s="6">
        <v>6.13</v>
      </c>
      <c r="AK181" s="6">
        <v>9.66</v>
      </c>
      <c r="AL181" s="6">
        <v>7.86</v>
      </c>
      <c r="AM181">
        <v>32.5</v>
      </c>
      <c r="AN181">
        <v>31.9</v>
      </c>
      <c r="AO181">
        <v>15.6</v>
      </c>
      <c r="AP181">
        <v>3.8</v>
      </c>
      <c r="AQ181">
        <v>29.1</v>
      </c>
      <c r="AR181">
        <v>23.6</v>
      </c>
      <c r="AS181">
        <v>37.1</v>
      </c>
      <c r="AT181">
        <v>51</v>
      </c>
      <c r="AU181">
        <v>81.7</v>
      </c>
      <c r="AV181">
        <v>40.6</v>
      </c>
      <c r="AW181">
        <v>9.9</v>
      </c>
      <c r="AX181" s="6">
        <v>17.97</v>
      </c>
      <c r="AY181" s="6">
        <v>16.97</v>
      </c>
      <c r="AZ181" s="6">
        <v>0</v>
      </c>
      <c r="BA181" s="6">
        <v>-0.87</v>
      </c>
      <c r="BB181" s="6">
        <v>-0.67</v>
      </c>
      <c r="BC181" s="6">
        <v>0.84</v>
      </c>
      <c r="BD181" s="6">
        <v>12.98</v>
      </c>
      <c r="BE181" s="6">
        <v>28.16</v>
      </c>
      <c r="BF181" s="6">
        <v>118.93</v>
      </c>
      <c r="BG181" s="6">
        <v>422.25</v>
      </c>
      <c r="BH181" s="6">
        <v>1129.77</v>
      </c>
    </row>
    <row r="182" spans="1:60" x14ac:dyDescent="0.2">
      <c r="A182" t="s">
        <v>1271</v>
      </c>
      <c r="B182" s="9" t="s">
        <v>3448</v>
      </c>
      <c r="C182" s="9" t="s">
        <v>3449</v>
      </c>
      <c r="D182">
        <v>66</v>
      </c>
      <c r="E182" t="s">
        <v>1542</v>
      </c>
      <c r="G182" t="s">
        <v>127</v>
      </c>
      <c r="H182" t="s">
        <v>3450</v>
      </c>
      <c r="K182" s="9" t="s">
        <v>65</v>
      </c>
      <c r="L182" t="s">
        <v>148</v>
      </c>
      <c r="M182" t="s">
        <v>391</v>
      </c>
      <c r="N182" s="16" t="s">
        <v>3451</v>
      </c>
      <c r="O182" s="20">
        <f t="shared" si="2"/>
        <v>164573</v>
      </c>
      <c r="P182" s="9">
        <v>4</v>
      </c>
      <c r="Q182" s="9" t="s">
        <v>1961</v>
      </c>
      <c r="R182" s="10">
        <v>2.64</v>
      </c>
      <c r="S182" s="9">
        <v>75.599999999999994</v>
      </c>
      <c r="T182">
        <v>499</v>
      </c>
      <c r="U182" s="5">
        <v>20</v>
      </c>
      <c r="V182" s="11">
        <v>20</v>
      </c>
      <c r="W182" s="10">
        <v>16.61</v>
      </c>
      <c r="X182" s="6">
        <v>11.71</v>
      </c>
      <c r="Y182" s="6">
        <v>3.39</v>
      </c>
      <c r="Z182" s="6">
        <v>0.96</v>
      </c>
      <c r="AA182" s="6">
        <v>0.91</v>
      </c>
      <c r="AB182" s="6">
        <v>10.24</v>
      </c>
      <c r="AC182" s="6">
        <v>6.35</v>
      </c>
      <c r="AD182" s="6">
        <v>-27.88</v>
      </c>
      <c r="AE182" s="6">
        <v>0.9</v>
      </c>
      <c r="AF182" s="6">
        <v>7.18</v>
      </c>
      <c r="AG182" s="6">
        <v>-0.47</v>
      </c>
      <c r="AH182" s="6">
        <v>2.2000000000000002</v>
      </c>
      <c r="AI182" s="6">
        <v>0.71</v>
      </c>
      <c r="AJ182" s="6">
        <v>2.77</v>
      </c>
      <c r="AK182" s="6">
        <v>3.72</v>
      </c>
      <c r="AL182" s="6">
        <v>-10.1</v>
      </c>
      <c r="AM182">
        <v>30.4</v>
      </c>
      <c r="AN182">
        <v>28.7</v>
      </c>
      <c r="AO182">
        <v>28.4</v>
      </c>
      <c r="AP182">
        <v>10.6</v>
      </c>
      <c r="AQ182">
        <v>41.6</v>
      </c>
      <c r="AR182">
        <v>43.2</v>
      </c>
      <c r="AS182">
        <v>58</v>
      </c>
      <c r="AT182">
        <v>49.1</v>
      </c>
      <c r="AU182">
        <v>0</v>
      </c>
      <c r="AV182">
        <v>18.899999999999999</v>
      </c>
      <c r="AW182">
        <v>9999</v>
      </c>
      <c r="AX182" s="6">
        <v>15.28</v>
      </c>
      <c r="AY182" s="6">
        <v>13.3</v>
      </c>
      <c r="AZ182" s="6">
        <v>0</v>
      </c>
      <c r="BA182" s="6">
        <v>-2.2200000000000002</v>
      </c>
      <c r="BB182" s="6">
        <v>10.78</v>
      </c>
      <c r="BC182" s="6">
        <v>13.85</v>
      </c>
      <c r="BD182" s="6">
        <v>25.48</v>
      </c>
      <c r="BE182" s="6">
        <v>11.15</v>
      </c>
      <c r="BF182" s="6">
        <v>86.71</v>
      </c>
      <c r="BG182" s="10">
        <v>314.47000000000003</v>
      </c>
    </row>
    <row r="183" spans="1:60" x14ac:dyDescent="0.2">
      <c r="A183" t="s">
        <v>1277</v>
      </c>
      <c r="B183" s="9" t="s">
        <v>2503</v>
      </c>
      <c r="C183" s="9" t="s">
        <v>2504</v>
      </c>
      <c r="D183">
        <v>94</v>
      </c>
      <c r="E183" t="s">
        <v>1325</v>
      </c>
      <c r="G183" t="s">
        <v>84</v>
      </c>
      <c r="H183" t="s">
        <v>2505</v>
      </c>
      <c r="K183" s="9" t="s">
        <v>65</v>
      </c>
      <c r="L183" t="s">
        <v>148</v>
      </c>
      <c r="M183" t="s">
        <v>391</v>
      </c>
      <c r="N183" s="16" t="s">
        <v>2506</v>
      </c>
      <c r="O183" s="20">
        <f t="shared" si="2"/>
        <v>48837</v>
      </c>
      <c r="P183" s="9">
        <v>4</v>
      </c>
      <c r="Q183" s="9" t="s">
        <v>2294</v>
      </c>
      <c r="R183" s="10">
        <v>1.8</v>
      </c>
      <c r="S183" s="9">
        <v>35.6</v>
      </c>
      <c r="T183">
        <v>36.5</v>
      </c>
      <c r="U183" s="5">
        <v>20</v>
      </c>
      <c r="V183" s="11">
        <v>20</v>
      </c>
      <c r="W183" s="10">
        <v>10.34</v>
      </c>
      <c r="X183" s="6">
        <v>23.34</v>
      </c>
      <c r="Y183" s="6">
        <v>1.79</v>
      </c>
      <c r="Z183" s="6">
        <v>0.77</v>
      </c>
      <c r="AA183" s="6">
        <v>0.92</v>
      </c>
      <c r="AB183" s="6">
        <v>14.64</v>
      </c>
      <c r="AC183" s="6">
        <v>8.19</v>
      </c>
      <c r="AD183" s="6">
        <v>-46.21</v>
      </c>
      <c r="AE183" s="6">
        <v>0.9</v>
      </c>
      <c r="AF183" s="6">
        <v>12.83</v>
      </c>
      <c r="AG183" s="6">
        <v>9.31</v>
      </c>
      <c r="AH183" s="6">
        <v>-35.159999999999997</v>
      </c>
      <c r="AI183" s="6">
        <v>0.94</v>
      </c>
      <c r="AJ183" s="6">
        <v>14.46</v>
      </c>
      <c r="AK183" s="6">
        <v>7.12</v>
      </c>
      <c r="AL183" s="6">
        <v>-28.18</v>
      </c>
      <c r="AM183">
        <v>28</v>
      </c>
      <c r="AN183">
        <v>19.8</v>
      </c>
      <c r="AO183">
        <v>18.3</v>
      </c>
      <c r="AP183">
        <v>6.9</v>
      </c>
      <c r="AQ183">
        <v>25.4</v>
      </c>
      <c r="AR183">
        <v>-24.8</v>
      </c>
      <c r="AS183">
        <v>28.7</v>
      </c>
      <c r="AT183">
        <v>38.6</v>
      </c>
      <c r="AU183">
        <v>10.6</v>
      </c>
      <c r="AV183">
        <v>33.4</v>
      </c>
      <c r="AW183">
        <v>3.6</v>
      </c>
      <c r="AX183" s="6">
        <v>15.2</v>
      </c>
      <c r="AY183" s="6">
        <v>19.440000000000001</v>
      </c>
      <c r="AZ183" s="6">
        <v>0</v>
      </c>
      <c r="BA183" s="6">
        <v>-0.97</v>
      </c>
      <c r="BB183" s="6">
        <v>8.74</v>
      </c>
      <c r="BC183" s="6">
        <v>11.82</v>
      </c>
      <c r="BD183" s="6">
        <v>14.91</v>
      </c>
      <c r="BE183" s="6">
        <v>26.01</v>
      </c>
      <c r="BF183" s="6">
        <v>143.11000000000001</v>
      </c>
      <c r="BG183" s="10">
        <v>311.77</v>
      </c>
      <c r="BH183" s="6">
        <v>158.66999999999999</v>
      </c>
    </row>
    <row r="184" spans="1:60" x14ac:dyDescent="0.2">
      <c r="A184" t="s">
        <v>1282</v>
      </c>
      <c r="B184" t="s">
        <v>2925</v>
      </c>
      <c r="C184" t="s">
        <v>2926</v>
      </c>
      <c r="D184">
        <v>99</v>
      </c>
      <c r="E184" t="s">
        <v>454</v>
      </c>
      <c r="H184" t="s">
        <v>2927</v>
      </c>
      <c r="K184" t="s">
        <v>65</v>
      </c>
      <c r="L184" t="s">
        <v>86</v>
      </c>
      <c r="M184" t="s">
        <v>2360</v>
      </c>
      <c r="N184" s="17" t="s">
        <v>2928</v>
      </c>
      <c r="O184" s="19">
        <f t="shared" si="2"/>
        <v>12362</v>
      </c>
      <c r="P184">
        <v>4</v>
      </c>
      <c r="Q184" t="s">
        <v>551</v>
      </c>
      <c r="R184" s="6">
        <v>1.49</v>
      </c>
      <c r="S184">
        <v>32.799999999999997</v>
      </c>
      <c r="T184">
        <v>34</v>
      </c>
      <c r="U184" s="5">
        <v>20</v>
      </c>
      <c r="V184" s="5">
        <v>20</v>
      </c>
      <c r="W184" s="6">
        <v>7.78</v>
      </c>
      <c r="X184" s="6">
        <v>8.6199999999999992</v>
      </c>
      <c r="Y184" s="6">
        <v>0</v>
      </c>
      <c r="Z184" s="6">
        <v>0.99</v>
      </c>
      <c r="AA184" s="6">
        <v>0.85</v>
      </c>
      <c r="AB184" s="6">
        <v>16.48</v>
      </c>
      <c r="AC184" s="6">
        <v>24.08</v>
      </c>
      <c r="AD184" s="6">
        <v>10.18</v>
      </c>
      <c r="AE184" s="6">
        <v>0.91</v>
      </c>
      <c r="AF184" s="6">
        <v>16.170000000000002</v>
      </c>
      <c r="AG184" s="6">
        <v>10.45</v>
      </c>
      <c r="AH184" s="6">
        <v>48.87</v>
      </c>
      <c r="AI184" s="6">
        <v>0.78</v>
      </c>
      <c r="AJ184" s="6">
        <v>29.24</v>
      </c>
      <c r="AK184" s="6">
        <v>32.06</v>
      </c>
      <c r="AL184" s="6">
        <v>18.399999999999999</v>
      </c>
      <c r="AM184">
        <v>44.2</v>
      </c>
      <c r="AN184">
        <v>22.1</v>
      </c>
      <c r="AO184">
        <v>16.100000000000001</v>
      </c>
      <c r="AP184">
        <v>3.2</v>
      </c>
      <c r="AQ184">
        <v>-18.7</v>
      </c>
      <c r="AR184">
        <v>24.9</v>
      </c>
      <c r="AS184">
        <v>-12</v>
      </c>
      <c r="AT184">
        <v>-26.5</v>
      </c>
      <c r="AU184">
        <v>44.7</v>
      </c>
      <c r="AV184">
        <v>37.9</v>
      </c>
      <c r="AW184">
        <v>12.7</v>
      </c>
      <c r="AX184" s="6">
        <v>12.27</v>
      </c>
      <c r="AY184" s="6">
        <v>16.850000000000001</v>
      </c>
      <c r="AZ184" s="6">
        <v>0</v>
      </c>
      <c r="BA184" s="6">
        <v>-4.57</v>
      </c>
      <c r="BB184" s="6">
        <v>2.09</v>
      </c>
      <c r="BC184" s="6">
        <v>-5.29</v>
      </c>
      <c r="BD184" s="6">
        <v>9.2899999999999991</v>
      </c>
      <c r="BE184" s="6">
        <v>32.049999999999997</v>
      </c>
      <c r="BF184" s="6">
        <v>117.8</v>
      </c>
      <c r="BG184" s="6">
        <v>218.07</v>
      </c>
      <c r="BH184" s="6">
        <v>191.71</v>
      </c>
    </row>
    <row r="185" spans="1:60" x14ac:dyDescent="0.2">
      <c r="A185" t="s">
        <v>1287</v>
      </c>
      <c r="B185" s="9" t="s">
        <v>1049</v>
      </c>
      <c r="C185" s="9" t="s">
        <v>1050</v>
      </c>
      <c r="D185">
        <v>85</v>
      </c>
      <c r="E185" t="s">
        <v>136</v>
      </c>
      <c r="G185" t="s">
        <v>84</v>
      </c>
      <c r="H185" t="s">
        <v>1051</v>
      </c>
      <c r="K185" s="9" t="s">
        <v>65</v>
      </c>
      <c r="L185" t="s">
        <v>66</v>
      </c>
      <c r="M185" t="s">
        <v>77</v>
      </c>
      <c r="N185" s="16" t="s">
        <v>1052</v>
      </c>
      <c r="O185" s="20">
        <f t="shared" si="2"/>
        <v>67304</v>
      </c>
      <c r="P185" s="9">
        <v>4</v>
      </c>
      <c r="Q185" s="9" t="s">
        <v>1053</v>
      </c>
      <c r="R185" s="10">
        <v>4.8</v>
      </c>
      <c r="S185" s="9">
        <v>103.5</v>
      </c>
      <c r="T185">
        <v>104.3</v>
      </c>
      <c r="U185" s="5">
        <v>13</v>
      </c>
      <c r="V185" s="11">
        <v>20</v>
      </c>
      <c r="W185" s="10">
        <v>9.76</v>
      </c>
      <c r="X185" s="6">
        <v>9.7200000000000006</v>
      </c>
      <c r="Y185" s="6">
        <v>122.27</v>
      </c>
      <c r="Z185" s="6">
        <v>0.99</v>
      </c>
      <c r="AA185" s="6">
        <v>0.93</v>
      </c>
      <c r="AB185" s="6">
        <v>11.68</v>
      </c>
      <c r="AC185" s="6">
        <v>7.97</v>
      </c>
      <c r="AD185" s="6">
        <v>4.1399999999999997</v>
      </c>
      <c r="AE185" s="6">
        <v>0.93</v>
      </c>
      <c r="AF185" s="6">
        <v>10.36</v>
      </c>
      <c r="AG185" s="6">
        <v>6.03</v>
      </c>
      <c r="AH185" s="6">
        <v>17.100000000000001</v>
      </c>
      <c r="AI185" s="6">
        <v>0.97</v>
      </c>
      <c r="AJ185" s="6">
        <v>6.6</v>
      </c>
      <c r="AK185" s="6">
        <v>3.4</v>
      </c>
      <c r="AL185" s="6">
        <v>6.66</v>
      </c>
      <c r="AM185">
        <v>23.1</v>
      </c>
      <c r="AN185">
        <v>21.6</v>
      </c>
      <c r="AO185">
        <v>21.2</v>
      </c>
      <c r="AP185">
        <v>13</v>
      </c>
      <c r="AQ185">
        <v>-13.7</v>
      </c>
      <c r="AR185">
        <v>-13.3</v>
      </c>
      <c r="AS185">
        <v>-8.1999999999999993</v>
      </c>
      <c r="AT185">
        <v>5.2</v>
      </c>
      <c r="AU185">
        <v>-12.6</v>
      </c>
      <c r="AV185">
        <v>2.9</v>
      </c>
      <c r="AW185">
        <v>9999</v>
      </c>
      <c r="AX185" s="6">
        <v>10.93</v>
      </c>
      <c r="AY185" s="6">
        <v>1.1100000000000001</v>
      </c>
      <c r="AZ185" s="6">
        <v>0</v>
      </c>
      <c r="BA185" s="6">
        <v>-5.56</v>
      </c>
      <c r="BB185" s="6">
        <v>-2.17</v>
      </c>
      <c r="BC185" s="6">
        <v>-7.4</v>
      </c>
      <c r="BD185" s="6">
        <v>-7.55</v>
      </c>
      <c r="BE185" s="6">
        <v>9.5399999999999991</v>
      </c>
      <c r="BF185" s="6">
        <v>5.65</v>
      </c>
      <c r="BG185" s="10">
        <v>182.11</v>
      </c>
      <c r="BH185" s="6">
        <v>276.8</v>
      </c>
    </row>
    <row r="186" spans="1:60" x14ac:dyDescent="0.2">
      <c r="A186" t="s">
        <v>1294</v>
      </c>
      <c r="B186" s="9" t="s">
        <v>2891</v>
      </c>
      <c r="C186" s="9" t="s">
        <v>2892</v>
      </c>
      <c r="D186">
        <v>96</v>
      </c>
      <c r="E186" t="s">
        <v>2893</v>
      </c>
      <c r="G186" t="s">
        <v>127</v>
      </c>
      <c r="H186" t="s">
        <v>2894</v>
      </c>
      <c r="K186" s="9" t="s">
        <v>65</v>
      </c>
      <c r="L186" t="s">
        <v>148</v>
      </c>
      <c r="M186" t="s">
        <v>391</v>
      </c>
      <c r="N186" s="16" t="s">
        <v>2895</v>
      </c>
      <c r="O186" s="20">
        <f t="shared" si="2"/>
        <v>212557</v>
      </c>
      <c r="P186" s="9">
        <v>5</v>
      </c>
      <c r="Q186" s="9" t="s">
        <v>2896</v>
      </c>
      <c r="R186" s="10">
        <v>1.59</v>
      </c>
      <c r="S186" s="9">
        <v>35.799999999999997</v>
      </c>
      <c r="T186">
        <v>30</v>
      </c>
      <c r="U186" s="5">
        <v>20</v>
      </c>
      <c r="V186" s="11">
        <v>20</v>
      </c>
      <c r="W186" s="10">
        <v>8.17</v>
      </c>
      <c r="X186" s="6">
        <v>6.19</v>
      </c>
      <c r="Y186" s="6">
        <v>8.39</v>
      </c>
      <c r="Z186" s="6">
        <v>0.99</v>
      </c>
      <c r="AA186" s="6">
        <v>0.83</v>
      </c>
      <c r="AB186" s="6">
        <v>5.89</v>
      </c>
      <c r="AC186" s="6">
        <v>23.26</v>
      </c>
      <c r="AD186" s="6">
        <v>18.010000000000002</v>
      </c>
      <c r="AE186" s="6">
        <v>0.84</v>
      </c>
      <c r="AF186" s="6">
        <v>8.9600000000000009</v>
      </c>
      <c r="AG186" s="6">
        <v>16.16</v>
      </c>
      <c r="AH186" s="6">
        <v>14.93</v>
      </c>
      <c r="AI186" s="6">
        <v>0.93</v>
      </c>
      <c r="AJ186" s="6">
        <v>3.4</v>
      </c>
      <c r="AK186" s="6">
        <v>9.42</v>
      </c>
      <c r="AL186" s="6">
        <v>7.1</v>
      </c>
      <c r="AM186">
        <v>27.4</v>
      </c>
      <c r="AN186">
        <v>22.5</v>
      </c>
      <c r="AO186">
        <v>17.399999999999999</v>
      </c>
      <c r="AP186">
        <v>6.3</v>
      </c>
      <c r="AQ186">
        <v>40.6</v>
      </c>
      <c r="AR186">
        <v>4.4000000000000004</v>
      </c>
      <c r="AS186">
        <v>6.9</v>
      </c>
      <c r="AT186">
        <v>48.7</v>
      </c>
      <c r="AU186">
        <v>82.8</v>
      </c>
      <c r="AV186">
        <v>29.1</v>
      </c>
      <c r="AW186">
        <v>1.8</v>
      </c>
      <c r="AX186" s="6">
        <v>9.75</v>
      </c>
      <c r="AY186" s="6">
        <v>25.03</v>
      </c>
      <c r="AZ186" s="6">
        <v>0</v>
      </c>
      <c r="BA186" s="6">
        <v>-2.96</v>
      </c>
      <c r="BB186" s="6">
        <v>13.34</v>
      </c>
      <c r="BC186" s="6">
        <v>25.16</v>
      </c>
      <c r="BD186" s="6">
        <v>57.52</v>
      </c>
      <c r="BE186" s="6">
        <v>76.55</v>
      </c>
      <c r="BF186" s="6">
        <v>205.49</v>
      </c>
      <c r="BG186" s="10">
        <v>153.63999999999999</v>
      </c>
      <c r="BH186" s="6">
        <v>211.3</v>
      </c>
    </row>
    <row r="187" spans="1:60" x14ac:dyDescent="0.2">
      <c r="A187" t="s">
        <v>1299</v>
      </c>
      <c r="B187" s="9" t="s">
        <v>689</v>
      </c>
      <c r="C187" s="9" t="s">
        <v>690</v>
      </c>
      <c r="D187">
        <v>94</v>
      </c>
      <c r="E187" t="s">
        <v>126</v>
      </c>
      <c r="F187" t="s">
        <v>225</v>
      </c>
      <c r="G187" t="s">
        <v>127</v>
      </c>
      <c r="H187" t="s">
        <v>691</v>
      </c>
      <c r="K187" s="9" t="s">
        <v>65</v>
      </c>
      <c r="L187" t="s">
        <v>66</v>
      </c>
      <c r="M187" t="s">
        <v>77</v>
      </c>
      <c r="N187" s="16" t="s">
        <v>692</v>
      </c>
      <c r="O187" s="20">
        <f t="shared" si="2"/>
        <v>106805</v>
      </c>
      <c r="P187" s="9">
        <v>4</v>
      </c>
      <c r="Q187" s="9" t="s">
        <v>693</v>
      </c>
      <c r="R187" s="10">
        <v>2.62</v>
      </c>
      <c r="S187" s="9">
        <v>50.9</v>
      </c>
      <c r="T187">
        <v>76.5</v>
      </c>
      <c r="U187" s="5">
        <v>14</v>
      </c>
      <c r="V187" s="11">
        <v>20</v>
      </c>
      <c r="W187" s="10">
        <v>10.89</v>
      </c>
      <c r="X187" s="6">
        <v>10.39</v>
      </c>
      <c r="Y187" s="6">
        <v>2.15</v>
      </c>
      <c r="Z187" s="6">
        <v>0.98</v>
      </c>
      <c r="AA187" s="6">
        <v>0.98</v>
      </c>
      <c r="AB187" s="6">
        <v>8.07</v>
      </c>
      <c r="AC187" s="6">
        <v>8.1</v>
      </c>
      <c r="AD187" s="6">
        <v>9.16</v>
      </c>
      <c r="AE187" s="6">
        <v>0.92</v>
      </c>
      <c r="AF187" s="6">
        <v>3.24</v>
      </c>
      <c r="AG187" s="6">
        <v>9.65</v>
      </c>
      <c r="AH187" s="6">
        <v>58.08</v>
      </c>
      <c r="AI187" s="6">
        <v>0.98</v>
      </c>
      <c r="AJ187" s="6">
        <v>5.96</v>
      </c>
      <c r="AK187" s="6">
        <v>6.11</v>
      </c>
      <c r="AL187" s="6">
        <v>13.25</v>
      </c>
      <c r="AM187">
        <v>19.600000000000001</v>
      </c>
      <c r="AN187">
        <v>19.5</v>
      </c>
      <c r="AO187">
        <v>27</v>
      </c>
      <c r="AP187">
        <v>6</v>
      </c>
      <c r="AQ187">
        <v>6.8</v>
      </c>
      <c r="AR187">
        <v>5.7</v>
      </c>
      <c r="AS187">
        <v>22</v>
      </c>
      <c r="AT187">
        <v>10.7</v>
      </c>
      <c r="AU187">
        <v>-2.2000000000000002</v>
      </c>
      <c r="AV187">
        <v>8.6</v>
      </c>
      <c r="AW187">
        <v>12.5</v>
      </c>
      <c r="AX187" s="6">
        <v>9.6999999999999993</v>
      </c>
      <c r="AY187" s="6">
        <v>13.19</v>
      </c>
      <c r="AZ187" s="6">
        <v>0</v>
      </c>
      <c r="BA187" s="6">
        <v>-1.26</v>
      </c>
      <c r="BB187" s="6">
        <v>1.99</v>
      </c>
      <c r="BC187" s="6">
        <v>-5.25</v>
      </c>
      <c r="BD187" s="6">
        <v>2.0699999999999998</v>
      </c>
      <c r="BE187" s="6">
        <v>13.22</v>
      </c>
      <c r="BF187" s="6">
        <v>85.78</v>
      </c>
      <c r="BG187" s="10">
        <v>152.27000000000001</v>
      </c>
      <c r="BH187" s="6">
        <v>455.53</v>
      </c>
    </row>
    <row r="188" spans="1:60" hidden="1" x14ac:dyDescent="0.2">
      <c r="A188" t="s">
        <v>1305</v>
      </c>
      <c r="B188" t="s">
        <v>1754</v>
      </c>
      <c r="C188" t="s">
        <v>1755</v>
      </c>
      <c r="D188">
        <v>68</v>
      </c>
      <c r="E188" t="s">
        <v>1680</v>
      </c>
      <c r="G188" t="s">
        <v>281</v>
      </c>
      <c r="H188" t="s">
        <v>1756</v>
      </c>
      <c r="K188" t="s">
        <v>65</v>
      </c>
      <c r="L188" t="s">
        <v>558</v>
      </c>
      <c r="M188" t="s">
        <v>737</v>
      </c>
      <c r="N188" t="s">
        <v>1757</v>
      </c>
      <c r="O188" s="19">
        <f t="shared" si="2"/>
        <v>7367</v>
      </c>
      <c r="P188">
        <v>4</v>
      </c>
      <c r="Q188" t="s">
        <v>1758</v>
      </c>
      <c r="R188" s="6">
        <v>1.37</v>
      </c>
      <c r="S188">
        <v>25.4</v>
      </c>
      <c r="T188">
        <v>29.3</v>
      </c>
      <c r="U188" s="5">
        <v>0</v>
      </c>
      <c r="V188" s="5">
        <v>20</v>
      </c>
      <c r="W188" s="6">
        <v>5.21</v>
      </c>
      <c r="X188" s="6">
        <v>1.01</v>
      </c>
      <c r="Y188" s="6">
        <v>0</v>
      </c>
      <c r="Z188" s="6">
        <v>0.98</v>
      </c>
      <c r="AA188" s="6">
        <v>0.91</v>
      </c>
      <c r="AB188" s="6">
        <v>7.35</v>
      </c>
      <c r="AC188" s="6">
        <v>2.95</v>
      </c>
      <c r="AD188" s="6">
        <v>15.35</v>
      </c>
      <c r="AE188" s="6">
        <v>0.93</v>
      </c>
      <c r="AF188" s="6">
        <v>8.6300000000000008</v>
      </c>
      <c r="AG188" s="6">
        <v>4.32</v>
      </c>
      <c r="AH188" s="6">
        <v>11.38</v>
      </c>
      <c r="AI188" s="6">
        <v>0.97</v>
      </c>
      <c r="AJ188" s="6">
        <v>5.9</v>
      </c>
      <c r="AK188" s="6">
        <v>5.55</v>
      </c>
      <c r="AL188" s="6">
        <v>9.11</v>
      </c>
      <c r="AM188">
        <v>18.600000000000001</v>
      </c>
      <c r="AN188">
        <v>18.5</v>
      </c>
      <c r="AO188">
        <v>14.6</v>
      </c>
      <c r="AP188">
        <v>3.4</v>
      </c>
      <c r="AQ188">
        <v>8.8000000000000007</v>
      </c>
      <c r="AR188">
        <v>10</v>
      </c>
      <c r="AS188">
        <v>2.8</v>
      </c>
      <c r="AT188">
        <v>-0.3</v>
      </c>
      <c r="AU188">
        <v>32.700000000000003</v>
      </c>
      <c r="AV188">
        <v>0.2</v>
      </c>
      <c r="AW188">
        <v>0</v>
      </c>
      <c r="AX188" s="6">
        <v>9.2899999999999991</v>
      </c>
      <c r="AY188" s="6">
        <v>10.38</v>
      </c>
      <c r="AZ188" s="6">
        <v>0</v>
      </c>
      <c r="BA188" s="6">
        <v>1.86</v>
      </c>
      <c r="BB188" s="6">
        <v>2.5499999999999998</v>
      </c>
      <c r="BC188" s="6">
        <v>-4.84</v>
      </c>
      <c r="BD188" s="6">
        <v>13.42</v>
      </c>
      <c r="BE188" s="6">
        <v>28.3</v>
      </c>
      <c r="BF188" s="6">
        <v>63.86</v>
      </c>
      <c r="BG188" s="6">
        <v>143.06</v>
      </c>
      <c r="BH188" s="6">
        <v>1113.43</v>
      </c>
    </row>
    <row r="189" spans="1:60" hidden="1" x14ac:dyDescent="0.2">
      <c r="A189" t="s">
        <v>1311</v>
      </c>
      <c r="B189" t="s">
        <v>3848</v>
      </c>
      <c r="C189" t="s">
        <v>3849</v>
      </c>
      <c r="D189">
        <v>84</v>
      </c>
      <c r="E189" t="s">
        <v>338</v>
      </c>
      <c r="G189" t="s">
        <v>84</v>
      </c>
      <c r="H189" t="s">
        <v>3850</v>
      </c>
      <c r="K189" t="s">
        <v>65</v>
      </c>
      <c r="L189" t="s">
        <v>181</v>
      </c>
      <c r="M189" t="s">
        <v>290</v>
      </c>
      <c r="N189" t="s">
        <v>3851</v>
      </c>
      <c r="O189" s="19">
        <f t="shared" si="2"/>
        <v>28410</v>
      </c>
      <c r="P189">
        <v>4</v>
      </c>
      <c r="Q189" t="s">
        <v>2107</v>
      </c>
      <c r="R189" s="6">
        <v>3.85</v>
      </c>
      <c r="S189">
        <v>61.8</v>
      </c>
      <c r="T189">
        <v>100</v>
      </c>
      <c r="U189" s="5">
        <v>20</v>
      </c>
      <c r="V189" s="5">
        <v>20</v>
      </c>
      <c r="W189" s="6">
        <v>6.27</v>
      </c>
      <c r="X189" s="6">
        <v>6.38</v>
      </c>
      <c r="Y189" s="6">
        <v>5.29</v>
      </c>
      <c r="Z189" s="6">
        <v>0.97</v>
      </c>
      <c r="AA189" s="6">
        <v>0.99</v>
      </c>
      <c r="AB189" s="6">
        <v>5.93</v>
      </c>
      <c r="AC189" s="6">
        <v>6.57</v>
      </c>
      <c r="AD189" s="6">
        <v>6.39</v>
      </c>
      <c r="AE189" s="6">
        <v>0.81</v>
      </c>
      <c r="AF189" s="6">
        <v>5.61</v>
      </c>
      <c r="AG189" s="6">
        <v>8</v>
      </c>
      <c r="AH189" s="6">
        <v>-9.9600000000000009</v>
      </c>
      <c r="AI189" s="6">
        <v>0.86</v>
      </c>
      <c r="AJ189" s="6">
        <v>1.81</v>
      </c>
      <c r="AK189" s="6">
        <v>4.3</v>
      </c>
      <c r="AL189" s="6">
        <v>4.4000000000000004</v>
      </c>
      <c r="AM189">
        <v>16.7</v>
      </c>
      <c r="AN189">
        <v>16</v>
      </c>
      <c r="AO189">
        <v>6.4</v>
      </c>
      <c r="AP189">
        <v>2.2000000000000002</v>
      </c>
      <c r="AQ189">
        <v>-18.2</v>
      </c>
      <c r="AR189">
        <v>-16.2</v>
      </c>
      <c r="AS189">
        <v>-18.7</v>
      </c>
      <c r="AT189">
        <v>0.3</v>
      </c>
      <c r="AU189">
        <v>-18.600000000000001</v>
      </c>
      <c r="AV189">
        <v>43.6</v>
      </c>
      <c r="AW189">
        <v>9999</v>
      </c>
      <c r="AX189" s="6">
        <v>6.1</v>
      </c>
      <c r="AY189" s="6">
        <v>-0.67</v>
      </c>
      <c r="AZ189" s="6">
        <v>0</v>
      </c>
      <c r="BA189" s="6">
        <v>3.22</v>
      </c>
      <c r="BB189" s="6">
        <v>3.09</v>
      </c>
      <c r="BC189" s="6">
        <v>11.84</v>
      </c>
      <c r="BD189" s="6">
        <v>-9.73</v>
      </c>
      <c r="BE189" s="6">
        <v>-12.18</v>
      </c>
      <c r="BF189" s="6">
        <v>-3.3</v>
      </c>
      <c r="BG189" s="6">
        <v>80.8</v>
      </c>
      <c r="BH189" s="6">
        <v>3865.87</v>
      </c>
    </row>
    <row r="190" spans="1:60" hidden="1" x14ac:dyDescent="0.2">
      <c r="A190" t="s">
        <v>1317</v>
      </c>
      <c r="B190" t="s">
        <v>286</v>
      </c>
      <c r="C190" t="s">
        <v>287</v>
      </c>
      <c r="D190">
        <v>60</v>
      </c>
      <c r="E190" t="s">
        <v>288</v>
      </c>
      <c r="G190" t="s">
        <v>84</v>
      </c>
      <c r="H190" t="s">
        <v>289</v>
      </c>
      <c r="K190" t="s">
        <v>65</v>
      </c>
      <c r="L190" t="s">
        <v>181</v>
      </c>
      <c r="M190" t="s">
        <v>290</v>
      </c>
      <c r="N190" t="s">
        <v>291</v>
      </c>
      <c r="O190" s="19">
        <f t="shared" si="2"/>
        <v>12161</v>
      </c>
      <c r="P190">
        <v>4</v>
      </c>
      <c r="Q190" t="s">
        <v>292</v>
      </c>
      <c r="R190" s="6">
        <v>3.62</v>
      </c>
      <c r="S190">
        <v>67</v>
      </c>
      <c r="T190">
        <v>100</v>
      </c>
      <c r="U190" s="5">
        <v>20</v>
      </c>
      <c r="V190" s="5">
        <v>20</v>
      </c>
      <c r="W190" s="6">
        <v>6.74</v>
      </c>
      <c r="X190" s="6">
        <v>6.62</v>
      </c>
      <c r="Y190" s="6">
        <v>6.08</v>
      </c>
      <c r="Z190" s="6">
        <v>0.99</v>
      </c>
      <c r="AA190" s="6">
        <v>0.97</v>
      </c>
      <c r="AB190" s="6">
        <v>5.23</v>
      </c>
      <c r="AC190" s="6">
        <v>4.54</v>
      </c>
      <c r="AD190" s="6">
        <v>8.44</v>
      </c>
      <c r="AE190" s="6">
        <v>0.12</v>
      </c>
      <c r="AF190" s="6">
        <v>-0.49</v>
      </c>
      <c r="AG190" s="6">
        <v>8.02</v>
      </c>
      <c r="AH190" s="6">
        <v>69.06</v>
      </c>
      <c r="AI190" s="6">
        <v>0.6</v>
      </c>
      <c r="AJ190" s="6">
        <v>1.88</v>
      </c>
      <c r="AK190" s="6">
        <v>2.08</v>
      </c>
      <c r="AL190" s="6">
        <v>4.3</v>
      </c>
      <c r="AM190">
        <v>18.8</v>
      </c>
      <c r="AN190">
        <v>18.399999999999999</v>
      </c>
      <c r="AO190">
        <v>13.4</v>
      </c>
      <c r="AP190">
        <v>3.3</v>
      </c>
      <c r="AQ190">
        <v>-6.2</v>
      </c>
      <c r="AR190">
        <v>-5.9</v>
      </c>
      <c r="AS190">
        <v>-10.3</v>
      </c>
      <c r="AT190">
        <v>10.5</v>
      </c>
      <c r="AU190">
        <v>-12.8</v>
      </c>
      <c r="AV190">
        <v>45.5</v>
      </c>
      <c r="AW190">
        <v>9999</v>
      </c>
      <c r="AX190" s="6">
        <v>5.86</v>
      </c>
      <c r="AY190" s="6">
        <v>1.63</v>
      </c>
      <c r="AZ190" s="6">
        <v>0</v>
      </c>
      <c r="BA190" s="6">
        <v>3</v>
      </c>
      <c r="BB190" s="6">
        <v>1.18</v>
      </c>
      <c r="BC190" s="6">
        <v>7.79</v>
      </c>
      <c r="BD190" s="6">
        <v>-0.08</v>
      </c>
      <c r="BE190" s="6">
        <v>-1.02</v>
      </c>
      <c r="BF190" s="6">
        <v>8.41</v>
      </c>
      <c r="BG190" s="6">
        <v>76.739999999999995</v>
      </c>
      <c r="BH190" s="6">
        <v>2953.73</v>
      </c>
    </row>
    <row r="191" spans="1:60" hidden="1" x14ac:dyDescent="0.2">
      <c r="A191" t="s">
        <v>1322</v>
      </c>
      <c r="B191" t="s">
        <v>1602</v>
      </c>
      <c r="C191" t="s">
        <v>1603</v>
      </c>
      <c r="D191">
        <v>80</v>
      </c>
      <c r="E191" t="s">
        <v>1604</v>
      </c>
      <c r="G191" t="s">
        <v>237</v>
      </c>
      <c r="H191" t="s">
        <v>1605</v>
      </c>
      <c r="K191" t="s">
        <v>65</v>
      </c>
      <c r="L191" t="s">
        <v>86</v>
      </c>
      <c r="M191" t="s">
        <v>1292</v>
      </c>
      <c r="N191" t="s">
        <v>1606</v>
      </c>
      <c r="O191" s="19">
        <f t="shared" si="2"/>
        <v>58505</v>
      </c>
      <c r="P191">
        <v>4</v>
      </c>
      <c r="Q191" t="s">
        <v>1607</v>
      </c>
      <c r="R191" s="6">
        <v>1.98</v>
      </c>
      <c r="S191">
        <v>29.1</v>
      </c>
      <c r="T191">
        <v>37.799999999999997</v>
      </c>
      <c r="U191" s="5">
        <v>2</v>
      </c>
      <c r="V191" s="5">
        <v>20</v>
      </c>
      <c r="W191" s="6">
        <v>22.67</v>
      </c>
      <c r="X191" s="6">
        <v>17.98</v>
      </c>
      <c r="Y191" s="6">
        <v>6.75</v>
      </c>
      <c r="Z191" s="6">
        <v>0.91</v>
      </c>
      <c r="AA191" s="6">
        <v>0.89</v>
      </c>
      <c r="AB191" s="6">
        <v>10.15</v>
      </c>
      <c r="AC191" s="6">
        <v>2.36</v>
      </c>
      <c r="AD191" s="6">
        <v>18.760000000000002</v>
      </c>
      <c r="AE191" s="6">
        <v>0.89</v>
      </c>
      <c r="AF191" s="6">
        <v>10.44</v>
      </c>
      <c r="AG191" s="6">
        <v>11.96</v>
      </c>
      <c r="AH191" s="6">
        <v>-3.69</v>
      </c>
      <c r="AI191" s="6">
        <v>0.96</v>
      </c>
      <c r="AJ191" s="6">
        <v>6.92</v>
      </c>
      <c r="AK191" s="6">
        <v>4.91</v>
      </c>
      <c r="AL191" s="6">
        <v>-2.72</v>
      </c>
      <c r="AM191">
        <v>15.3</v>
      </c>
      <c r="AN191">
        <v>14.3</v>
      </c>
      <c r="AO191">
        <v>7.6</v>
      </c>
      <c r="AP191">
        <v>0.7</v>
      </c>
      <c r="AQ191">
        <v>-1.5</v>
      </c>
      <c r="AR191">
        <v>-47.6</v>
      </c>
      <c r="AS191">
        <v>-11</v>
      </c>
      <c r="AT191">
        <v>-7</v>
      </c>
      <c r="AU191">
        <v>-45.1</v>
      </c>
      <c r="AV191">
        <v>37.700000000000003</v>
      </c>
      <c r="AW191">
        <v>17.899999999999999</v>
      </c>
      <c r="AX191" s="6">
        <v>5.82</v>
      </c>
      <c r="AY191" s="6">
        <v>10.48</v>
      </c>
      <c r="AZ191" s="6">
        <v>0</v>
      </c>
      <c r="BA191" s="6">
        <v>2.57</v>
      </c>
      <c r="BB191" s="6">
        <v>-3.08</v>
      </c>
      <c r="BC191" s="6">
        <v>2.98</v>
      </c>
      <c r="BD191" s="6">
        <v>-3.96</v>
      </c>
      <c r="BE191" s="6">
        <v>14.53</v>
      </c>
      <c r="BF191" s="6">
        <v>64.61</v>
      </c>
      <c r="BG191" s="6">
        <v>76.06</v>
      </c>
      <c r="BH191" s="6">
        <v>1172.93</v>
      </c>
    </row>
    <row r="192" spans="1:60" hidden="1" x14ac:dyDescent="0.2">
      <c r="A192" t="s">
        <v>1328</v>
      </c>
      <c r="B192" t="s">
        <v>3117</v>
      </c>
      <c r="C192" t="s">
        <v>3118</v>
      </c>
      <c r="D192">
        <v>49</v>
      </c>
      <c r="E192" t="s">
        <v>1445</v>
      </c>
      <c r="H192" t="s">
        <v>3119</v>
      </c>
      <c r="K192" t="s">
        <v>309</v>
      </c>
      <c r="L192" t="s">
        <v>86</v>
      </c>
      <c r="M192" t="s">
        <v>106</v>
      </c>
      <c r="N192" t="s">
        <v>3120</v>
      </c>
      <c r="O192" s="19">
        <f t="shared" si="2"/>
        <v>25656</v>
      </c>
      <c r="P192">
        <v>4</v>
      </c>
      <c r="Q192" t="s">
        <v>2166</v>
      </c>
      <c r="R192" s="6">
        <v>2.14</v>
      </c>
      <c r="S192">
        <v>60.5</v>
      </c>
      <c r="T192">
        <v>45.9</v>
      </c>
      <c r="U192" s="5">
        <v>0</v>
      </c>
      <c r="V192" s="5">
        <v>20</v>
      </c>
      <c r="W192" s="6">
        <v>6.55</v>
      </c>
      <c r="X192" s="6">
        <v>0</v>
      </c>
      <c r="Y192" s="6">
        <v>32.25</v>
      </c>
      <c r="Z192" s="6">
        <v>0.96</v>
      </c>
      <c r="AA192" s="6">
        <v>0.9</v>
      </c>
      <c r="AB192" s="6">
        <v>2.75</v>
      </c>
      <c r="AC192" s="6">
        <v>0.1</v>
      </c>
      <c r="AD192" s="6">
        <v>9.76</v>
      </c>
      <c r="AE192" s="6">
        <v>0.73</v>
      </c>
      <c r="AF192" s="6">
        <v>4.12</v>
      </c>
      <c r="AG192" s="6">
        <v>1.53</v>
      </c>
      <c r="AH192" s="6">
        <v>2.4300000000000002</v>
      </c>
      <c r="AI192" s="6">
        <v>0.1</v>
      </c>
      <c r="AJ192" s="6">
        <v>2.73</v>
      </c>
      <c r="AK192" s="6">
        <v>0.44</v>
      </c>
      <c r="AL192" s="6">
        <v>0.55000000000000004</v>
      </c>
      <c r="AM192">
        <v>29</v>
      </c>
      <c r="AN192">
        <v>28.3</v>
      </c>
      <c r="AO192">
        <v>19.8</v>
      </c>
      <c r="AP192">
        <v>2.2000000000000002</v>
      </c>
      <c r="AQ192">
        <v>6.6</v>
      </c>
      <c r="AR192">
        <v>6.2</v>
      </c>
      <c r="AS192">
        <v>-4.5</v>
      </c>
      <c r="AT192">
        <v>6.9</v>
      </c>
      <c r="AU192">
        <v>-12.6</v>
      </c>
      <c r="AV192">
        <v>6.2</v>
      </c>
      <c r="AW192">
        <v>0.9</v>
      </c>
      <c r="AX192" s="6">
        <v>5.42</v>
      </c>
      <c r="AY192" s="6">
        <v>2.04</v>
      </c>
      <c r="AZ192" s="6">
        <v>0</v>
      </c>
      <c r="BA192" s="6">
        <v>-3.15</v>
      </c>
      <c r="BB192" s="6">
        <v>2.1</v>
      </c>
      <c r="BC192" s="6">
        <v>0.13</v>
      </c>
      <c r="BD192" s="6">
        <v>18.88</v>
      </c>
      <c r="BE192" s="6">
        <v>18.73</v>
      </c>
      <c r="BF192" s="6">
        <v>10.61</v>
      </c>
      <c r="BG192" s="6">
        <v>69.52</v>
      </c>
      <c r="BH192" s="6">
        <v>274.52</v>
      </c>
    </row>
    <row r="193" spans="1:60" hidden="1" x14ac:dyDescent="0.2">
      <c r="A193" t="s">
        <v>1334</v>
      </c>
      <c r="B193" t="s">
        <v>3112</v>
      </c>
      <c r="C193" t="s">
        <v>3113</v>
      </c>
      <c r="D193">
        <v>49</v>
      </c>
      <c r="E193" t="s">
        <v>1445</v>
      </c>
      <c r="H193" t="s">
        <v>3114</v>
      </c>
      <c r="K193" t="s">
        <v>309</v>
      </c>
      <c r="L193" t="s">
        <v>86</v>
      </c>
      <c r="M193" t="s">
        <v>106</v>
      </c>
      <c r="N193" t="s">
        <v>3115</v>
      </c>
      <c r="O193" s="19">
        <f t="shared" si="2"/>
        <v>25041</v>
      </c>
      <c r="P193">
        <v>1</v>
      </c>
      <c r="Q193" t="s">
        <v>2166</v>
      </c>
      <c r="R193" s="6">
        <v>2.19</v>
      </c>
      <c r="S193">
        <v>60.5</v>
      </c>
      <c r="T193">
        <v>45.9</v>
      </c>
      <c r="U193" s="5">
        <v>0</v>
      </c>
      <c r="V193" s="5">
        <v>20</v>
      </c>
      <c r="W193" s="6">
        <v>6.55</v>
      </c>
      <c r="X193" s="6">
        <v>0</v>
      </c>
      <c r="Y193" s="6">
        <v>33.75</v>
      </c>
      <c r="Z193" s="6">
        <v>0.96</v>
      </c>
      <c r="AA193" s="6">
        <v>0.9</v>
      </c>
      <c r="AB193" s="6">
        <v>2.75</v>
      </c>
      <c r="AC193" s="6">
        <v>0.1</v>
      </c>
      <c r="AD193" s="6">
        <v>9.76</v>
      </c>
      <c r="AE193" s="6">
        <v>0.73</v>
      </c>
      <c r="AF193" s="6">
        <v>4.12</v>
      </c>
      <c r="AG193" s="6">
        <v>1.53</v>
      </c>
      <c r="AH193" s="6">
        <v>2.4300000000000002</v>
      </c>
      <c r="AI193" s="6">
        <v>0.1</v>
      </c>
      <c r="AJ193" s="6">
        <v>2.73</v>
      </c>
      <c r="AK193" s="6">
        <v>0.44</v>
      </c>
      <c r="AL193" s="6">
        <v>0.51</v>
      </c>
      <c r="AM193">
        <v>28.4</v>
      </c>
      <c r="AN193">
        <v>27.6</v>
      </c>
      <c r="AO193">
        <v>19.3</v>
      </c>
      <c r="AP193">
        <v>2.1</v>
      </c>
      <c r="AQ193">
        <v>6.1</v>
      </c>
      <c r="AR193">
        <v>5.8</v>
      </c>
      <c r="AS193">
        <v>-4.9000000000000004</v>
      </c>
      <c r="AT193">
        <v>6.4</v>
      </c>
      <c r="AU193">
        <v>-13.4</v>
      </c>
      <c r="AV193">
        <v>6.2</v>
      </c>
      <c r="AW193">
        <v>0.9</v>
      </c>
      <c r="AX193" s="6">
        <v>5.33</v>
      </c>
      <c r="AY193" s="6">
        <v>2.0699999999999998</v>
      </c>
      <c r="AZ193" s="6">
        <v>0</v>
      </c>
      <c r="BA193" s="6">
        <v>-3.39</v>
      </c>
      <c r="BB193" s="6">
        <v>2.2400000000000002</v>
      </c>
      <c r="BC193" s="6">
        <v>1.1499999999999999</v>
      </c>
      <c r="BD193" s="6">
        <v>21.66</v>
      </c>
      <c r="BE193" s="6">
        <v>20.190000000000001</v>
      </c>
      <c r="BF193" s="6">
        <v>10.79</v>
      </c>
      <c r="BG193" s="6">
        <v>68.02</v>
      </c>
      <c r="BH193" s="6">
        <v>114.96</v>
      </c>
    </row>
    <row r="194" spans="1:60" hidden="1" x14ac:dyDescent="0.2">
      <c r="A194" t="s">
        <v>1340</v>
      </c>
      <c r="B194" t="s">
        <v>1547</v>
      </c>
      <c r="C194" t="s">
        <v>1548</v>
      </c>
      <c r="D194">
        <v>70</v>
      </c>
      <c r="E194" t="s">
        <v>338</v>
      </c>
      <c r="G194" t="s">
        <v>84</v>
      </c>
      <c r="H194" t="s">
        <v>1549</v>
      </c>
      <c r="K194" t="s">
        <v>65</v>
      </c>
      <c r="L194" t="s">
        <v>181</v>
      </c>
      <c r="M194" t="s">
        <v>290</v>
      </c>
      <c r="N194" t="s">
        <v>1550</v>
      </c>
      <c r="O194" s="19">
        <f t="shared" si="2"/>
        <v>11605</v>
      </c>
      <c r="P194">
        <v>1</v>
      </c>
      <c r="Q194" t="s">
        <v>1239</v>
      </c>
      <c r="R194" s="6">
        <v>4.6500000000000004</v>
      </c>
      <c r="S194">
        <v>72.599999999999994</v>
      </c>
      <c r="T194">
        <v>100</v>
      </c>
      <c r="U194" s="5">
        <v>20</v>
      </c>
      <c r="V194" s="5">
        <v>20</v>
      </c>
      <c r="W194" s="6">
        <v>6.65</v>
      </c>
      <c r="X194" s="6">
        <v>6.67</v>
      </c>
      <c r="Y194" s="6">
        <v>4.84</v>
      </c>
      <c r="Z194" s="6">
        <v>0.97</v>
      </c>
      <c r="AA194" s="6">
        <v>0.93</v>
      </c>
      <c r="AB194" s="6">
        <v>4.4000000000000004</v>
      </c>
      <c r="AC194" s="6">
        <v>4.6100000000000003</v>
      </c>
      <c r="AD194" s="6">
        <v>8.49</v>
      </c>
      <c r="AE194" s="6">
        <v>0.92</v>
      </c>
      <c r="AF194" s="6">
        <v>3.32</v>
      </c>
      <c r="AG194" s="6">
        <v>3.38</v>
      </c>
      <c r="AI194" s="6">
        <v>0.92</v>
      </c>
      <c r="AJ194" s="6">
        <v>8.5299999999999994</v>
      </c>
      <c r="AK194" s="6">
        <v>1.78</v>
      </c>
      <c r="AL194" s="6">
        <v>5.05</v>
      </c>
      <c r="AM194">
        <v>17.7</v>
      </c>
      <c r="AN194">
        <v>15.6</v>
      </c>
      <c r="AO194">
        <v>6.5</v>
      </c>
      <c r="AP194">
        <v>2.2999999999999998</v>
      </c>
      <c r="AQ194">
        <v>-16.5</v>
      </c>
      <c r="AR194">
        <v>-9.8000000000000007</v>
      </c>
      <c r="AS194">
        <v>-17.2</v>
      </c>
      <c r="AT194">
        <v>-10.6</v>
      </c>
      <c r="AU194">
        <v>-25.1</v>
      </c>
      <c r="AV194">
        <v>43.6</v>
      </c>
      <c r="AW194">
        <v>9999</v>
      </c>
      <c r="AX194" s="6">
        <v>4.25</v>
      </c>
      <c r="AY194" s="6">
        <v>-1.23</v>
      </c>
      <c r="AZ194" s="6">
        <v>0</v>
      </c>
      <c r="BA194" s="6">
        <v>2.2999999999999998</v>
      </c>
      <c r="BB194" s="6">
        <v>2.0699999999999998</v>
      </c>
      <c r="BC194" s="6">
        <v>11.26</v>
      </c>
      <c r="BD194" s="6">
        <v>5.62</v>
      </c>
      <c r="BE194" s="6">
        <v>-5.32</v>
      </c>
      <c r="BF194" s="6">
        <v>-5.99</v>
      </c>
      <c r="BG194" s="6">
        <v>51.66</v>
      </c>
      <c r="BH194" s="6">
        <v>341</v>
      </c>
    </row>
    <row r="195" spans="1:60" hidden="1" x14ac:dyDescent="0.2">
      <c r="A195" t="s">
        <v>1346</v>
      </c>
      <c r="B195" t="s">
        <v>1425</v>
      </c>
      <c r="C195" t="s">
        <v>1426</v>
      </c>
      <c r="D195">
        <v>68</v>
      </c>
      <c r="E195" t="s">
        <v>533</v>
      </c>
      <c r="G195" t="s">
        <v>74</v>
      </c>
      <c r="H195" t="s">
        <v>1427</v>
      </c>
      <c r="K195" t="s">
        <v>274</v>
      </c>
      <c r="L195" t="s">
        <v>181</v>
      </c>
      <c r="M195" t="s">
        <v>290</v>
      </c>
      <c r="N195" t="s">
        <v>1428</v>
      </c>
      <c r="O195" s="19">
        <f t="shared" si="2"/>
        <v>9143</v>
      </c>
      <c r="P195">
        <v>4</v>
      </c>
      <c r="Q195" t="s">
        <v>1429</v>
      </c>
      <c r="R195" s="6">
        <v>5.99</v>
      </c>
      <c r="S195">
        <v>103.6</v>
      </c>
      <c r="T195">
        <v>100</v>
      </c>
      <c r="U195" s="5">
        <v>17</v>
      </c>
      <c r="V195" s="5">
        <v>20</v>
      </c>
      <c r="W195" s="6">
        <v>7.31</v>
      </c>
      <c r="X195" s="6">
        <v>4.26</v>
      </c>
      <c r="Y195" s="6">
        <v>3.58</v>
      </c>
      <c r="Z195" s="6">
        <v>0.99</v>
      </c>
      <c r="AA195" s="6">
        <v>0.94</v>
      </c>
      <c r="AB195" s="6">
        <v>2.25</v>
      </c>
      <c r="AC195" s="6">
        <v>1.33</v>
      </c>
      <c r="AD195" s="6">
        <v>0.14000000000000001</v>
      </c>
      <c r="AE195" s="6">
        <v>0.84</v>
      </c>
      <c r="AF195" s="6">
        <v>5.16</v>
      </c>
      <c r="AG195" s="6">
        <v>6.43</v>
      </c>
      <c r="AH195" s="6">
        <v>2.83</v>
      </c>
      <c r="AI195" s="6">
        <v>0.95</v>
      </c>
      <c r="AJ195" s="6">
        <v>10.45</v>
      </c>
      <c r="AK195" s="6">
        <v>3.64</v>
      </c>
      <c r="AL195" s="6">
        <v>4.25</v>
      </c>
      <c r="AM195">
        <v>21.2</v>
      </c>
      <c r="AN195">
        <v>17.3</v>
      </c>
      <c r="AO195">
        <v>5.7</v>
      </c>
      <c r="AP195">
        <v>2</v>
      </c>
      <c r="AQ195">
        <v>-3.5</v>
      </c>
      <c r="AR195">
        <v>22</v>
      </c>
      <c r="AS195">
        <v>-27.1</v>
      </c>
      <c r="AT195">
        <v>-3.7</v>
      </c>
      <c r="AU195">
        <v>-23.3</v>
      </c>
      <c r="AV195">
        <v>49.9</v>
      </c>
      <c r="AW195">
        <v>9999</v>
      </c>
      <c r="AX195" s="6">
        <v>3.32</v>
      </c>
      <c r="AY195" s="6">
        <v>-1.83</v>
      </c>
      <c r="AZ195" s="6">
        <v>0</v>
      </c>
      <c r="BA195" s="6">
        <v>-2.89</v>
      </c>
      <c r="BB195" s="6">
        <v>1.61</v>
      </c>
      <c r="BC195" s="6">
        <v>-0.92</v>
      </c>
      <c r="BD195" s="6">
        <v>-1.88</v>
      </c>
      <c r="BE195" s="6">
        <v>-16.07</v>
      </c>
      <c r="BF195" s="6">
        <v>-8.8000000000000007</v>
      </c>
      <c r="BG195" s="6">
        <v>38.69</v>
      </c>
      <c r="BH195" s="6">
        <v>5357.2</v>
      </c>
    </row>
    <row r="196" spans="1:60" hidden="1" x14ac:dyDescent="0.2">
      <c r="A196" t="s">
        <v>1352</v>
      </c>
      <c r="B196" t="s">
        <v>1403</v>
      </c>
      <c r="C196" t="s">
        <v>1404</v>
      </c>
      <c r="D196">
        <v>51</v>
      </c>
      <c r="E196" t="s">
        <v>498</v>
      </c>
      <c r="G196" t="s">
        <v>84</v>
      </c>
      <c r="H196" t="s">
        <v>1405</v>
      </c>
      <c r="K196" t="s">
        <v>65</v>
      </c>
      <c r="L196" t="s">
        <v>181</v>
      </c>
      <c r="M196" t="s">
        <v>290</v>
      </c>
      <c r="N196" t="s">
        <v>1406</v>
      </c>
      <c r="O196" s="19">
        <f t="shared" si="2"/>
        <v>27204</v>
      </c>
      <c r="P196">
        <v>4</v>
      </c>
      <c r="Q196" t="s">
        <v>248</v>
      </c>
      <c r="R196" s="6">
        <v>3.96</v>
      </c>
      <c r="S196">
        <v>63.3</v>
      </c>
      <c r="T196">
        <v>100</v>
      </c>
      <c r="U196" s="5">
        <v>20</v>
      </c>
      <c r="V196" s="5">
        <v>20</v>
      </c>
      <c r="W196" s="6">
        <v>8.07</v>
      </c>
      <c r="X196" s="6">
        <v>4.8600000000000003</v>
      </c>
      <c r="Y196" s="6">
        <v>4.3499999999999996</v>
      </c>
      <c r="Z196" s="6">
        <v>0.97</v>
      </c>
      <c r="AA196" s="6">
        <v>0.88</v>
      </c>
      <c r="AB196" s="6">
        <v>0.48</v>
      </c>
      <c r="AC196" s="6">
        <v>0.5</v>
      </c>
      <c r="AD196" s="6">
        <v>3.43</v>
      </c>
      <c r="AE196" s="6">
        <v>-0.25</v>
      </c>
      <c r="AF196" s="6">
        <v>1.92</v>
      </c>
      <c r="AG196" s="6">
        <v>89.3</v>
      </c>
      <c r="AH196" s="6">
        <v>44.27</v>
      </c>
      <c r="AI196" s="6">
        <v>0.64</v>
      </c>
      <c r="AJ196" s="6">
        <v>2.23</v>
      </c>
      <c r="AK196" s="6">
        <v>6.98</v>
      </c>
      <c r="AL196" s="6">
        <v>5.38</v>
      </c>
      <c r="AM196">
        <v>33.700000000000003</v>
      </c>
      <c r="AN196">
        <v>16</v>
      </c>
      <c r="AO196">
        <v>6.5</v>
      </c>
      <c r="AP196">
        <v>1.8</v>
      </c>
      <c r="AQ196">
        <v>8.3000000000000007</v>
      </c>
      <c r="AR196">
        <v>25.4</v>
      </c>
      <c r="AS196">
        <v>-17.100000000000001</v>
      </c>
      <c r="AT196">
        <v>6.2</v>
      </c>
      <c r="AU196">
        <v>-8.4</v>
      </c>
      <c r="AV196">
        <v>43.8</v>
      </c>
      <c r="AW196">
        <v>9999</v>
      </c>
      <c r="AX196" s="6">
        <v>3.25</v>
      </c>
      <c r="AY196" s="6">
        <v>5.25</v>
      </c>
      <c r="AZ196" s="6">
        <v>0</v>
      </c>
      <c r="BA196" s="6">
        <v>2.83</v>
      </c>
      <c r="BB196" s="6">
        <v>6.54</v>
      </c>
      <c r="BC196" s="6">
        <v>15.22</v>
      </c>
      <c r="BD196" s="6">
        <v>13.63</v>
      </c>
      <c r="BE196" s="6">
        <v>15</v>
      </c>
      <c r="BF196" s="6">
        <v>29.16</v>
      </c>
      <c r="BG196" s="6">
        <v>37.74</v>
      </c>
      <c r="BH196" s="6">
        <v>309.33</v>
      </c>
    </row>
    <row r="197" spans="1:60" hidden="1" x14ac:dyDescent="0.2">
      <c r="A197" t="s">
        <v>1357</v>
      </c>
      <c r="B197" t="s">
        <v>1804</v>
      </c>
      <c r="C197" t="s">
        <v>1805</v>
      </c>
      <c r="D197">
        <v>99</v>
      </c>
      <c r="E197" t="s">
        <v>491</v>
      </c>
      <c r="G197" t="s">
        <v>94</v>
      </c>
      <c r="H197" t="s">
        <v>1806</v>
      </c>
      <c r="K197" t="s">
        <v>274</v>
      </c>
      <c r="L197" t="s">
        <v>66</v>
      </c>
      <c r="M197" t="s">
        <v>346</v>
      </c>
      <c r="N197" s="17" t="s">
        <v>1807</v>
      </c>
      <c r="O197" s="19">
        <f t="shared" si="2"/>
        <v>2136</v>
      </c>
      <c r="P197">
        <v>4</v>
      </c>
      <c r="Q197" t="s">
        <v>1023</v>
      </c>
      <c r="R197" s="6">
        <v>2.33</v>
      </c>
      <c r="S197">
        <v>28.5</v>
      </c>
      <c r="T197">
        <v>10.4</v>
      </c>
      <c r="U197" s="5">
        <v>9</v>
      </c>
      <c r="V197" s="5">
        <v>19</v>
      </c>
      <c r="W197" s="6">
        <v>30.7</v>
      </c>
      <c r="X197" s="6">
        <v>32.1</v>
      </c>
      <c r="Y197" s="6">
        <v>21.09</v>
      </c>
      <c r="Z197" s="6">
        <v>0.83</v>
      </c>
      <c r="AA197" s="6">
        <v>0.88</v>
      </c>
      <c r="AB197" s="6">
        <v>29.76</v>
      </c>
      <c r="AC197" s="6">
        <v>28.33</v>
      </c>
      <c r="AD197" s="6">
        <v>19.75</v>
      </c>
      <c r="AE197" s="6">
        <v>0.92</v>
      </c>
      <c r="AF197" s="6">
        <v>22.23</v>
      </c>
      <c r="AG197" s="6">
        <v>22.19</v>
      </c>
      <c r="AH197" s="6">
        <v>-43.37</v>
      </c>
      <c r="AI197" s="6">
        <v>0.9</v>
      </c>
      <c r="AJ197" s="6">
        <v>19.23</v>
      </c>
      <c r="AK197" s="6">
        <v>19.809999999999999</v>
      </c>
      <c r="AL197" s="6">
        <v>21.3</v>
      </c>
      <c r="AM197">
        <v>12.3</v>
      </c>
      <c r="AN197">
        <v>12.2</v>
      </c>
      <c r="AO197">
        <v>4.2</v>
      </c>
      <c r="AP197">
        <v>2.4</v>
      </c>
      <c r="AQ197">
        <v>10.6</v>
      </c>
      <c r="AR197">
        <v>9.1999999999999993</v>
      </c>
      <c r="AS197">
        <v>32.799999999999997</v>
      </c>
      <c r="AT197">
        <v>69.900000000000006</v>
      </c>
      <c r="AU197">
        <v>2.4</v>
      </c>
      <c r="AV197">
        <v>70.5</v>
      </c>
      <c r="AW197">
        <v>4.8</v>
      </c>
      <c r="AX197" s="6">
        <v>24.85</v>
      </c>
      <c r="AY197" s="6">
        <v>30.16</v>
      </c>
      <c r="AZ197" s="6">
        <v>0</v>
      </c>
      <c r="BA197" s="6">
        <v>3.95</v>
      </c>
      <c r="BB197" s="6">
        <v>0.46</v>
      </c>
      <c r="BC197" s="6">
        <v>7.59</v>
      </c>
      <c r="BD197" s="6">
        <v>32.07</v>
      </c>
      <c r="BE197" s="6">
        <v>67.13</v>
      </c>
      <c r="BF197" s="6">
        <v>273.60000000000002</v>
      </c>
      <c r="BG197" s="6">
        <v>820.06</v>
      </c>
      <c r="BH197" s="6">
        <v>687.31</v>
      </c>
    </row>
    <row r="198" spans="1:60" x14ac:dyDescent="0.2">
      <c r="A198" t="s">
        <v>1363</v>
      </c>
      <c r="B198" s="9" t="s">
        <v>1158</v>
      </c>
      <c r="C198" s="9" t="s">
        <v>1159</v>
      </c>
      <c r="D198">
        <v>100</v>
      </c>
      <c r="E198" t="s">
        <v>1160</v>
      </c>
      <c r="G198" t="s">
        <v>127</v>
      </c>
      <c r="H198" t="s">
        <v>1161</v>
      </c>
      <c r="K198" s="9" t="s">
        <v>65</v>
      </c>
      <c r="L198" t="s">
        <v>97</v>
      </c>
      <c r="M198" t="s">
        <v>542</v>
      </c>
      <c r="N198" s="16" t="s">
        <v>1162</v>
      </c>
      <c r="O198" s="20">
        <f t="shared" ref="O198:O261" si="3">SUBSTITUTE(SUBSTITUTE(SUBSTITUTE(N198, " Mrd. €", ""), ".", ""), ",", ".")*1</f>
        <v>331593</v>
      </c>
      <c r="P198" s="9">
        <v>4</v>
      </c>
      <c r="Q198" s="9" t="s">
        <v>1163</v>
      </c>
      <c r="R198" s="10">
        <v>2.38</v>
      </c>
      <c r="S198" s="9">
        <v>120.7</v>
      </c>
      <c r="T198">
        <v>115.3</v>
      </c>
      <c r="U198" s="5">
        <v>19</v>
      </c>
      <c r="V198" s="11">
        <v>19</v>
      </c>
      <c r="W198" s="10">
        <v>12.56</v>
      </c>
      <c r="X198" s="6">
        <v>12.22</v>
      </c>
      <c r="Y198" s="6">
        <v>401.82</v>
      </c>
      <c r="Z198" s="6">
        <v>0.96</v>
      </c>
      <c r="AA198" s="6">
        <v>0.93</v>
      </c>
      <c r="AB198" s="6">
        <v>13.45</v>
      </c>
      <c r="AC198" s="6">
        <v>15.02</v>
      </c>
      <c r="AD198" s="6">
        <v>13.93</v>
      </c>
      <c r="AE198" s="6">
        <v>0.93</v>
      </c>
      <c r="AF198" s="6">
        <v>12.01</v>
      </c>
      <c r="AG198" s="6">
        <v>14.41</v>
      </c>
      <c r="AH198" s="6">
        <v>-8.7100000000000009</v>
      </c>
      <c r="AI198" s="6">
        <v>0.96</v>
      </c>
      <c r="AJ198" s="6">
        <v>8.68</v>
      </c>
      <c r="AK198" s="6">
        <v>11.27</v>
      </c>
      <c r="AL198" s="6">
        <v>5.0599999999999996</v>
      </c>
      <c r="AM198">
        <v>50.1</v>
      </c>
      <c r="AN198">
        <v>50.8</v>
      </c>
      <c r="AO198">
        <v>29.7</v>
      </c>
      <c r="AP198">
        <v>1.4</v>
      </c>
      <c r="AQ198">
        <v>65.2</v>
      </c>
      <c r="AR198">
        <v>64.5</v>
      </c>
      <c r="AS198">
        <v>69.599999999999994</v>
      </c>
      <c r="AT198">
        <v>102.6</v>
      </c>
      <c r="AU198">
        <v>-14.6</v>
      </c>
      <c r="AV198">
        <v>13.7</v>
      </c>
      <c r="AW198">
        <v>9999</v>
      </c>
      <c r="AX198" s="6">
        <v>21.47</v>
      </c>
      <c r="AY198" s="6">
        <v>27.55</v>
      </c>
      <c r="AZ198" s="6">
        <v>0</v>
      </c>
      <c r="BA198" s="6">
        <v>-0.1</v>
      </c>
      <c r="BB198" s="6">
        <v>10.45</v>
      </c>
      <c r="BC198" s="6">
        <v>7.96</v>
      </c>
      <c r="BD198" s="6">
        <v>35.68</v>
      </c>
      <c r="BE198" s="6">
        <v>57.82</v>
      </c>
      <c r="BF198" s="6">
        <v>237.65</v>
      </c>
      <c r="BG198" s="10">
        <v>599.29999999999995</v>
      </c>
      <c r="BH198" s="6">
        <v>337.84</v>
      </c>
    </row>
    <row r="199" spans="1:60" x14ac:dyDescent="0.2">
      <c r="A199" t="s">
        <v>1369</v>
      </c>
      <c r="B199" s="9" t="s">
        <v>2813</v>
      </c>
      <c r="C199" s="9" t="s">
        <v>2814</v>
      </c>
      <c r="D199">
        <v>96</v>
      </c>
      <c r="E199" t="s">
        <v>93</v>
      </c>
      <c r="G199" t="s">
        <v>84</v>
      </c>
      <c r="H199" t="s">
        <v>2815</v>
      </c>
      <c r="K199" s="9" t="s">
        <v>65</v>
      </c>
      <c r="L199" t="s">
        <v>558</v>
      </c>
      <c r="M199" t="s">
        <v>1244</v>
      </c>
      <c r="N199" s="16" t="s">
        <v>2816</v>
      </c>
      <c r="O199" s="20">
        <f t="shared" si="3"/>
        <v>12888</v>
      </c>
      <c r="P199" s="9">
        <v>4</v>
      </c>
      <c r="Q199" s="9" t="s">
        <v>2817</v>
      </c>
      <c r="R199" s="10">
        <v>1.24</v>
      </c>
      <c r="S199" s="9">
        <v>35.9</v>
      </c>
      <c r="T199">
        <v>19.899999999999999</v>
      </c>
      <c r="U199" s="5">
        <v>13</v>
      </c>
      <c r="V199" s="11">
        <v>19</v>
      </c>
      <c r="W199" s="10">
        <v>19.73</v>
      </c>
      <c r="X199" s="6">
        <v>19.63</v>
      </c>
      <c r="Y199" s="6">
        <v>12.33</v>
      </c>
      <c r="Z199" s="6">
        <v>0.9</v>
      </c>
      <c r="AA199" s="6">
        <v>0.85</v>
      </c>
      <c r="AB199" s="6">
        <v>19.350000000000001</v>
      </c>
      <c r="AC199" s="6">
        <v>19.739999999999998</v>
      </c>
      <c r="AD199" s="6">
        <v>-0.76</v>
      </c>
      <c r="AE199" s="6">
        <v>0.79</v>
      </c>
      <c r="AF199" s="6">
        <v>26.83</v>
      </c>
      <c r="AG199" s="6">
        <v>32.5</v>
      </c>
      <c r="AH199" s="6">
        <v>-44</v>
      </c>
      <c r="AI199" s="6">
        <v>0.88</v>
      </c>
      <c r="AJ199" s="6">
        <v>10.06</v>
      </c>
      <c r="AK199" s="6">
        <v>13.37</v>
      </c>
      <c r="AL199" s="6">
        <v>0.45</v>
      </c>
      <c r="AM199">
        <v>28.4</v>
      </c>
      <c r="AN199">
        <v>29</v>
      </c>
      <c r="AO199">
        <v>15</v>
      </c>
      <c r="AP199">
        <v>2.6</v>
      </c>
      <c r="AQ199">
        <v>5.5</v>
      </c>
      <c r="AR199">
        <v>8</v>
      </c>
      <c r="AS199">
        <v>-48.4</v>
      </c>
      <c r="AT199">
        <v>17.600000000000001</v>
      </c>
      <c r="AU199">
        <v>-7.9</v>
      </c>
      <c r="AV199">
        <v>34.4</v>
      </c>
      <c r="AW199">
        <v>1.9</v>
      </c>
      <c r="AX199" s="6">
        <v>20.309999999999999</v>
      </c>
      <c r="AY199" s="6">
        <v>15.12</v>
      </c>
      <c r="AZ199" s="6">
        <v>0</v>
      </c>
      <c r="BA199" s="6">
        <v>0.3</v>
      </c>
      <c r="BB199" s="6">
        <v>0.96</v>
      </c>
      <c r="BC199" s="6">
        <v>-9.91</v>
      </c>
      <c r="BD199" s="6">
        <v>1.68</v>
      </c>
      <c r="BE199" s="6">
        <v>11.4</v>
      </c>
      <c r="BF199" s="6">
        <v>102.22</v>
      </c>
      <c r="BG199" s="10">
        <v>535.24</v>
      </c>
      <c r="BH199" s="6">
        <v>842.69</v>
      </c>
    </row>
    <row r="200" spans="1:60" x14ac:dyDescent="0.2">
      <c r="A200" t="s">
        <v>1375</v>
      </c>
      <c r="B200" s="9" t="s">
        <v>388</v>
      </c>
      <c r="C200" s="9" t="s">
        <v>389</v>
      </c>
      <c r="D200">
        <v>89</v>
      </c>
      <c r="E200" t="s">
        <v>126</v>
      </c>
      <c r="G200" t="s">
        <v>84</v>
      </c>
      <c r="H200" t="s">
        <v>390</v>
      </c>
      <c r="K200" s="9" t="s">
        <v>65</v>
      </c>
      <c r="L200" t="s">
        <v>148</v>
      </c>
      <c r="M200" t="s">
        <v>391</v>
      </c>
      <c r="N200" s="16" t="s">
        <v>392</v>
      </c>
      <c r="O200" s="20">
        <f t="shared" si="3"/>
        <v>107566</v>
      </c>
      <c r="P200" s="9">
        <v>4</v>
      </c>
      <c r="Q200" s="9" t="s">
        <v>393</v>
      </c>
      <c r="R200" s="10">
        <v>1.52</v>
      </c>
      <c r="S200" s="9">
        <v>46.7</v>
      </c>
      <c r="T200">
        <v>57.9</v>
      </c>
      <c r="U200" s="5">
        <v>19</v>
      </c>
      <c r="V200" s="11">
        <v>19</v>
      </c>
      <c r="W200" s="10">
        <v>9.7200000000000006</v>
      </c>
      <c r="X200" s="6">
        <v>12.02</v>
      </c>
      <c r="Y200" s="6">
        <v>9.58</v>
      </c>
      <c r="Z200" s="6">
        <v>0.97</v>
      </c>
      <c r="AA200" s="6">
        <v>0.9</v>
      </c>
      <c r="AB200" s="6">
        <v>12.22</v>
      </c>
      <c r="AC200" s="6">
        <v>7.46</v>
      </c>
      <c r="AD200" s="6">
        <v>-34.54</v>
      </c>
      <c r="AE200" s="6">
        <v>0.91</v>
      </c>
      <c r="AF200" s="6">
        <v>12.76</v>
      </c>
      <c r="AG200" s="6">
        <v>8.09</v>
      </c>
      <c r="AH200" s="6">
        <v>-23.78</v>
      </c>
      <c r="AI200" s="6">
        <v>0.85</v>
      </c>
      <c r="AJ200" s="6">
        <v>14.6</v>
      </c>
      <c r="AK200" s="6">
        <v>13.19</v>
      </c>
      <c r="AL200" s="6">
        <v>-23.95</v>
      </c>
      <c r="AM200">
        <v>54.8</v>
      </c>
      <c r="AN200">
        <v>30.7</v>
      </c>
      <c r="AO200">
        <v>27.3</v>
      </c>
      <c r="AP200">
        <v>11.2</v>
      </c>
      <c r="AQ200">
        <v>53.2</v>
      </c>
      <c r="AR200">
        <v>72.7</v>
      </c>
      <c r="AS200">
        <v>37.299999999999997</v>
      </c>
      <c r="AT200">
        <v>62.4</v>
      </c>
      <c r="AU200">
        <v>46</v>
      </c>
      <c r="AV200">
        <v>16.5</v>
      </c>
      <c r="AW200">
        <v>6.1</v>
      </c>
      <c r="AX200" s="6">
        <v>16.16</v>
      </c>
      <c r="AY200" s="6">
        <v>19.37</v>
      </c>
      <c r="AZ200" s="6">
        <v>0</v>
      </c>
      <c r="BA200" s="6">
        <v>0.71</v>
      </c>
      <c r="BB200" s="6">
        <v>19.170000000000002</v>
      </c>
      <c r="BC200" s="6">
        <v>19.37</v>
      </c>
      <c r="BD200" s="6">
        <v>27.89</v>
      </c>
      <c r="BE200" s="6">
        <v>30.23</v>
      </c>
      <c r="BF200" s="6">
        <v>142.34</v>
      </c>
      <c r="BG200" s="10">
        <v>347.11</v>
      </c>
      <c r="BH200" s="6">
        <v>381.29</v>
      </c>
    </row>
    <row r="201" spans="1:60" x14ac:dyDescent="0.2">
      <c r="A201" t="s">
        <v>1382</v>
      </c>
      <c r="B201" t="s">
        <v>225</v>
      </c>
      <c r="C201" t="s">
        <v>3517</v>
      </c>
      <c r="D201">
        <v>91</v>
      </c>
      <c r="E201" t="s">
        <v>126</v>
      </c>
      <c r="H201" t="s">
        <v>3518</v>
      </c>
      <c r="K201" t="s">
        <v>274</v>
      </c>
      <c r="L201" t="s">
        <v>66</v>
      </c>
      <c r="M201" t="s">
        <v>77</v>
      </c>
      <c r="N201" s="17" t="s">
        <v>3519</v>
      </c>
      <c r="O201" s="19">
        <f t="shared" si="3"/>
        <v>6870</v>
      </c>
      <c r="P201">
        <v>4</v>
      </c>
      <c r="Q201" t="s">
        <v>1441</v>
      </c>
      <c r="R201" s="6">
        <v>2</v>
      </c>
      <c r="S201">
        <v>49.3</v>
      </c>
      <c r="T201">
        <v>50</v>
      </c>
      <c r="U201" s="5">
        <v>8</v>
      </c>
      <c r="V201" s="5">
        <v>19</v>
      </c>
      <c r="W201" s="6">
        <v>9.32</v>
      </c>
      <c r="X201" s="6">
        <v>9.31</v>
      </c>
      <c r="Y201" s="6">
        <v>5.63</v>
      </c>
      <c r="Z201" s="6">
        <v>0.92</v>
      </c>
      <c r="AA201" s="6">
        <v>0.97</v>
      </c>
      <c r="AB201" s="6">
        <v>7.35</v>
      </c>
      <c r="AC201" s="6">
        <v>8.1199999999999992</v>
      </c>
      <c r="AD201" s="6">
        <v>9.1300000000000008</v>
      </c>
      <c r="AE201" s="6">
        <v>0.74</v>
      </c>
      <c r="AF201" s="6">
        <v>8.06</v>
      </c>
      <c r="AG201" s="6">
        <v>10.4</v>
      </c>
      <c r="AH201" s="6">
        <v>11.72</v>
      </c>
      <c r="AI201" s="6">
        <v>0.81</v>
      </c>
      <c r="AJ201" s="6">
        <v>15.35</v>
      </c>
      <c r="AK201" s="6">
        <v>24.79</v>
      </c>
      <c r="AL201" s="6">
        <v>18.3</v>
      </c>
      <c r="AM201">
        <v>25.1</v>
      </c>
      <c r="AN201">
        <v>24.7</v>
      </c>
      <c r="AO201">
        <v>21.7</v>
      </c>
      <c r="AP201">
        <v>3.4</v>
      </c>
      <c r="AQ201">
        <v>42.1</v>
      </c>
      <c r="AR201">
        <v>19.5</v>
      </c>
      <c r="AS201">
        <v>36.799999999999997</v>
      </c>
      <c r="AT201">
        <v>-24</v>
      </c>
      <c r="AU201">
        <v>34.299999999999997</v>
      </c>
      <c r="AV201">
        <v>4.5</v>
      </c>
      <c r="AW201">
        <v>11.8</v>
      </c>
      <c r="AX201" s="6">
        <v>12.35</v>
      </c>
      <c r="AY201" s="6">
        <v>15.19</v>
      </c>
      <c r="AZ201" s="6">
        <v>0</v>
      </c>
      <c r="BA201" s="6">
        <v>-1.22</v>
      </c>
      <c r="BB201" s="6">
        <v>0.19</v>
      </c>
      <c r="BC201" s="6">
        <v>3.22</v>
      </c>
      <c r="BD201" s="6">
        <v>22.79</v>
      </c>
      <c r="BE201" s="6">
        <v>23.51</v>
      </c>
      <c r="BF201" s="6">
        <v>102.84</v>
      </c>
      <c r="BG201" s="6">
        <v>220.37</v>
      </c>
      <c r="BH201" s="6">
        <v>365.46</v>
      </c>
    </row>
    <row r="202" spans="1:60" x14ac:dyDescent="0.2">
      <c r="A202" t="s">
        <v>1388</v>
      </c>
      <c r="B202" t="s">
        <v>1494</v>
      </c>
      <c r="C202" t="s">
        <v>1495</v>
      </c>
      <c r="D202">
        <v>78</v>
      </c>
      <c r="E202" t="s">
        <v>265</v>
      </c>
      <c r="H202" t="s">
        <v>1496</v>
      </c>
      <c r="K202" t="s">
        <v>65</v>
      </c>
      <c r="L202" t="s">
        <v>114</v>
      </c>
      <c r="M202" t="s">
        <v>352</v>
      </c>
      <c r="N202" s="17" t="s">
        <v>1497</v>
      </c>
      <c r="O202" s="19">
        <f t="shared" si="3"/>
        <v>11302</v>
      </c>
      <c r="P202">
        <v>4</v>
      </c>
      <c r="Q202" t="s">
        <v>192</v>
      </c>
      <c r="R202" s="6">
        <v>2.95</v>
      </c>
      <c r="S202">
        <v>77.7</v>
      </c>
      <c r="T202">
        <v>127.6</v>
      </c>
      <c r="U202" s="5">
        <v>19</v>
      </c>
      <c r="V202" s="5">
        <v>19</v>
      </c>
      <c r="W202" s="6">
        <v>11.77</v>
      </c>
      <c r="X202" s="6">
        <v>9.86</v>
      </c>
      <c r="Y202" s="6">
        <v>5.03</v>
      </c>
      <c r="Z202" s="6">
        <v>0.99</v>
      </c>
      <c r="AA202" s="6">
        <v>0.99</v>
      </c>
      <c r="AB202" s="6">
        <v>7.18</v>
      </c>
      <c r="AC202" s="6">
        <v>6.46</v>
      </c>
      <c r="AD202" s="6">
        <v>8.49</v>
      </c>
      <c r="AE202" s="6">
        <v>0.97</v>
      </c>
      <c r="AF202" s="6">
        <v>6.6</v>
      </c>
      <c r="AG202" s="6">
        <v>4.7699999999999996</v>
      </c>
      <c r="AH202" s="6">
        <v>4.32</v>
      </c>
      <c r="AI202" s="6">
        <v>0.97</v>
      </c>
      <c r="AJ202" s="6">
        <v>7.59</v>
      </c>
      <c r="AK202" s="6">
        <v>9.48</v>
      </c>
      <c r="AL202" s="6">
        <v>17.12</v>
      </c>
      <c r="AM202">
        <v>21.9</v>
      </c>
      <c r="AN202">
        <v>26.4</v>
      </c>
      <c r="AO202">
        <v>22</v>
      </c>
      <c r="AP202">
        <v>8</v>
      </c>
      <c r="AQ202">
        <v>-5.4</v>
      </c>
      <c r="AR202">
        <v>-9.1</v>
      </c>
      <c r="AS202">
        <v>3.2</v>
      </c>
      <c r="AT202">
        <v>-9.4</v>
      </c>
      <c r="AU202">
        <v>-19.7</v>
      </c>
      <c r="AV202">
        <v>62.3</v>
      </c>
      <c r="AW202">
        <v>9999</v>
      </c>
      <c r="AX202" s="6">
        <v>11.08</v>
      </c>
      <c r="AY202" s="6">
        <v>0.61</v>
      </c>
      <c r="AZ202" s="6">
        <v>0</v>
      </c>
      <c r="BA202" s="6">
        <v>1.41</v>
      </c>
      <c r="BB202" s="6">
        <v>-0.7</v>
      </c>
      <c r="BC202" s="6">
        <v>-6.28</v>
      </c>
      <c r="BD202" s="6">
        <v>-12.73</v>
      </c>
      <c r="BE202" s="6">
        <v>-5.0999999999999996</v>
      </c>
      <c r="BF202" s="6">
        <v>3.11</v>
      </c>
      <c r="BG202" s="6">
        <v>185.87</v>
      </c>
      <c r="BH202" s="6">
        <v>1279.4000000000001</v>
      </c>
    </row>
    <row r="203" spans="1:60" x14ac:dyDescent="0.2">
      <c r="A203" t="s">
        <v>1396</v>
      </c>
      <c r="B203" s="9" t="s">
        <v>342</v>
      </c>
      <c r="C203" s="9" t="s">
        <v>343</v>
      </c>
      <c r="D203">
        <v>96</v>
      </c>
      <c r="E203" t="s">
        <v>344</v>
      </c>
      <c r="G203" t="s">
        <v>127</v>
      </c>
      <c r="H203" t="s">
        <v>345</v>
      </c>
      <c r="K203" s="9" t="s">
        <v>65</v>
      </c>
      <c r="L203" t="s">
        <v>66</v>
      </c>
      <c r="M203" t="s">
        <v>346</v>
      </c>
      <c r="N203" s="16" t="s">
        <v>347</v>
      </c>
      <c r="O203" s="20">
        <f t="shared" si="3"/>
        <v>159676</v>
      </c>
      <c r="P203" s="9">
        <v>4</v>
      </c>
      <c r="Q203" s="9" t="s">
        <v>348</v>
      </c>
      <c r="R203" s="10">
        <v>1.04</v>
      </c>
      <c r="S203" s="9">
        <v>20.6</v>
      </c>
      <c r="T203">
        <v>7.9</v>
      </c>
      <c r="U203" s="5">
        <v>2</v>
      </c>
      <c r="V203" s="11">
        <v>19</v>
      </c>
      <c r="W203" s="10">
        <v>10.65</v>
      </c>
      <c r="X203" s="6">
        <v>11.07</v>
      </c>
      <c r="Y203" s="6">
        <v>18.97</v>
      </c>
      <c r="Z203" s="6">
        <v>0.96</v>
      </c>
      <c r="AA203" s="6">
        <v>0.89</v>
      </c>
      <c r="AB203" s="6">
        <v>8.8000000000000007</v>
      </c>
      <c r="AC203" s="6">
        <v>9.67</v>
      </c>
      <c r="AD203" s="6">
        <v>15.15</v>
      </c>
      <c r="AE203" s="6">
        <v>0.79</v>
      </c>
      <c r="AF203" s="6">
        <v>13.56</v>
      </c>
      <c r="AG203" s="6">
        <v>18.600000000000001</v>
      </c>
      <c r="AI203" s="6">
        <v>0.86</v>
      </c>
      <c r="AJ203" s="6">
        <v>7.36</v>
      </c>
      <c r="AK203" s="6">
        <v>9.6199999999999992</v>
      </c>
      <c r="AL203" s="6">
        <v>9.8000000000000007</v>
      </c>
      <c r="AM203">
        <v>19.8</v>
      </c>
      <c r="AN203">
        <v>19.8</v>
      </c>
      <c r="AO203">
        <v>7.1</v>
      </c>
      <c r="AP203">
        <v>2.5</v>
      </c>
      <c r="AQ203">
        <v>31.5</v>
      </c>
      <c r="AR203">
        <v>21.9</v>
      </c>
      <c r="AS203">
        <v>-11.7</v>
      </c>
      <c r="AT203">
        <v>13.4</v>
      </c>
      <c r="AU203">
        <v>35.4</v>
      </c>
      <c r="AV203">
        <v>18.8</v>
      </c>
      <c r="AW203">
        <v>2.4</v>
      </c>
      <c r="AX203" s="6">
        <v>10.08</v>
      </c>
      <c r="AY203" s="6">
        <v>15.91</v>
      </c>
      <c r="AZ203" s="6">
        <v>0</v>
      </c>
      <c r="BA203" s="6">
        <v>0.76</v>
      </c>
      <c r="BB203" s="6">
        <v>3.23</v>
      </c>
      <c r="BC203" s="6">
        <v>9.26</v>
      </c>
      <c r="BD203" s="6">
        <v>38.119999999999997</v>
      </c>
      <c r="BE203" s="6">
        <v>42.38</v>
      </c>
      <c r="BF203" s="6">
        <v>109.22</v>
      </c>
      <c r="BG203" s="10">
        <v>161.18</v>
      </c>
    </row>
    <row r="204" spans="1:60" x14ac:dyDescent="0.2">
      <c r="A204" t="s">
        <v>1402</v>
      </c>
      <c r="B204" t="s">
        <v>452</v>
      </c>
      <c r="C204" t="s">
        <v>453</v>
      </c>
      <c r="D204">
        <v>64</v>
      </c>
      <c r="E204" t="s">
        <v>454</v>
      </c>
      <c r="G204" t="s">
        <v>281</v>
      </c>
      <c r="H204" t="s">
        <v>455</v>
      </c>
      <c r="K204" t="s">
        <v>65</v>
      </c>
      <c r="L204" t="s">
        <v>66</v>
      </c>
      <c r="M204" t="s">
        <v>190</v>
      </c>
      <c r="N204" s="17" t="s">
        <v>456</v>
      </c>
      <c r="O204" s="19">
        <f t="shared" si="3"/>
        <v>8451</v>
      </c>
      <c r="P204">
        <v>4</v>
      </c>
      <c r="Q204" t="s">
        <v>457</v>
      </c>
      <c r="R204" s="6">
        <v>1.65</v>
      </c>
      <c r="S204">
        <v>16.100000000000001</v>
      </c>
      <c r="T204">
        <v>20</v>
      </c>
      <c r="U204" s="5">
        <v>19</v>
      </c>
      <c r="V204" s="5">
        <v>19</v>
      </c>
      <c r="W204" s="6">
        <v>11.5</v>
      </c>
      <c r="X204" s="6">
        <v>4.2699999999999996</v>
      </c>
      <c r="Y204" s="6">
        <v>2.84</v>
      </c>
      <c r="Z204" s="6">
        <v>0.97</v>
      </c>
      <c r="AA204" s="6">
        <v>0.77</v>
      </c>
      <c r="AB204" s="6">
        <v>12.42</v>
      </c>
      <c r="AC204" s="6">
        <v>18.71</v>
      </c>
      <c r="AD204" s="6">
        <v>4.6500000000000004</v>
      </c>
      <c r="AE204" s="6">
        <v>0.63</v>
      </c>
      <c r="AF204" s="6">
        <v>13.33</v>
      </c>
      <c r="AG204" s="6">
        <v>-5.08</v>
      </c>
      <c r="AI204" s="6">
        <v>0.59</v>
      </c>
      <c r="AJ204" s="6">
        <v>0.98</v>
      </c>
      <c r="AK204" s="6">
        <v>2.89</v>
      </c>
      <c r="AL204" s="6">
        <v>4.88</v>
      </c>
      <c r="AM204">
        <v>12.1</v>
      </c>
      <c r="AN204">
        <v>9.8000000000000007</v>
      </c>
      <c r="AO204">
        <v>9.5</v>
      </c>
      <c r="AP204">
        <v>0.8</v>
      </c>
      <c r="AQ204">
        <v>-26.6</v>
      </c>
      <c r="AR204">
        <v>-27.4</v>
      </c>
      <c r="AS204">
        <v>-8.4</v>
      </c>
      <c r="AT204">
        <v>12</v>
      </c>
      <c r="AU204">
        <v>23.1</v>
      </c>
      <c r="AV204">
        <v>7.8</v>
      </c>
      <c r="AW204">
        <v>3.4</v>
      </c>
      <c r="AX204" s="6">
        <v>9.77</v>
      </c>
      <c r="AY204" s="6">
        <v>11.66</v>
      </c>
      <c r="AZ204" s="6">
        <v>0</v>
      </c>
      <c r="BA204" s="6">
        <v>2.65</v>
      </c>
      <c r="BB204" s="6">
        <v>-0.66</v>
      </c>
      <c r="BC204" s="6">
        <v>-3.87</v>
      </c>
      <c r="BD204" s="6">
        <v>3.07</v>
      </c>
      <c r="BE204" s="6">
        <v>40.54</v>
      </c>
      <c r="BF204" s="6">
        <v>73.540000000000006</v>
      </c>
      <c r="BG204" s="6">
        <v>153.91</v>
      </c>
      <c r="BH204" s="6">
        <v>156.03</v>
      </c>
    </row>
    <row r="205" spans="1:60" hidden="1" x14ac:dyDescent="0.2">
      <c r="A205" t="s">
        <v>1407</v>
      </c>
      <c r="B205" t="s">
        <v>2898</v>
      </c>
      <c r="C205" t="s">
        <v>2899</v>
      </c>
      <c r="D205">
        <v>90</v>
      </c>
      <c r="E205" t="s">
        <v>1290</v>
      </c>
      <c r="H205" t="s">
        <v>2900</v>
      </c>
      <c r="K205" t="s">
        <v>274</v>
      </c>
      <c r="L205" t="s">
        <v>624</v>
      </c>
      <c r="M205" t="s">
        <v>625</v>
      </c>
      <c r="N205" s="17" t="s">
        <v>2901</v>
      </c>
      <c r="O205" s="19">
        <f t="shared" si="3"/>
        <v>4583</v>
      </c>
      <c r="P205">
        <v>4</v>
      </c>
      <c r="Q205" t="s">
        <v>2902</v>
      </c>
      <c r="R205" s="6">
        <v>4.3499999999999996</v>
      </c>
      <c r="S205">
        <v>40.200000000000003</v>
      </c>
      <c r="T205">
        <v>26.7</v>
      </c>
      <c r="U205" s="5">
        <v>0</v>
      </c>
      <c r="V205" s="5">
        <v>19</v>
      </c>
      <c r="W205" s="6">
        <v>41.6</v>
      </c>
      <c r="X205" s="6">
        <v>31.51</v>
      </c>
      <c r="Y205" s="6">
        <v>1.67</v>
      </c>
      <c r="Z205" s="6">
        <v>0.82</v>
      </c>
      <c r="AA205" s="6">
        <v>0.95</v>
      </c>
      <c r="AB205" s="6">
        <v>15.49</v>
      </c>
      <c r="AC205" s="6">
        <v>7.69</v>
      </c>
      <c r="AD205" s="6">
        <v>6.54</v>
      </c>
      <c r="AE205" s="6">
        <v>0.9</v>
      </c>
      <c r="AF205" s="6">
        <v>5.97</v>
      </c>
      <c r="AG205" s="6">
        <v>8.4700000000000006</v>
      </c>
      <c r="AH205" s="6">
        <v>-21.65</v>
      </c>
      <c r="AI205" s="6">
        <v>-0.46</v>
      </c>
      <c r="AJ205" s="6">
        <v>4.6900000000000004</v>
      </c>
      <c r="AK205" s="6">
        <v>6.81</v>
      </c>
      <c r="AL205" s="6">
        <v>5.21</v>
      </c>
      <c r="AM205">
        <v>9.8000000000000007</v>
      </c>
      <c r="AN205">
        <v>9.1999999999999993</v>
      </c>
      <c r="AO205">
        <v>4.3</v>
      </c>
      <c r="AP205">
        <v>1.2</v>
      </c>
      <c r="AQ205">
        <v>-30.8</v>
      </c>
      <c r="AR205">
        <v>-37.200000000000003</v>
      </c>
      <c r="AS205">
        <v>-13.2</v>
      </c>
      <c r="AT205">
        <v>-15.3</v>
      </c>
      <c r="AU205">
        <v>-58.8</v>
      </c>
      <c r="AV205">
        <v>63.4</v>
      </c>
      <c r="AW205">
        <v>9.8000000000000007</v>
      </c>
      <c r="AX205" s="6">
        <v>8.1</v>
      </c>
      <c r="AY205" s="6">
        <v>-2.06</v>
      </c>
      <c r="AZ205" s="6">
        <v>0</v>
      </c>
      <c r="BA205" s="6">
        <v>-3.39</v>
      </c>
      <c r="BB205" s="6">
        <v>1.27</v>
      </c>
      <c r="BC205" s="6">
        <v>-9.9600000000000009</v>
      </c>
      <c r="BD205" s="6">
        <v>-7.59</v>
      </c>
      <c r="BE205" s="6">
        <v>-11.48</v>
      </c>
      <c r="BF205" s="6">
        <v>-9.8699999999999992</v>
      </c>
      <c r="BG205" s="6">
        <v>117.8</v>
      </c>
      <c r="BH205" s="6">
        <v>124.87</v>
      </c>
    </row>
    <row r="206" spans="1:60" hidden="1" x14ac:dyDescent="0.2">
      <c r="A206" t="s">
        <v>1413</v>
      </c>
      <c r="B206" t="s">
        <v>1733</v>
      </c>
      <c r="C206" t="s">
        <v>1733</v>
      </c>
      <c r="D206">
        <v>71</v>
      </c>
      <c r="E206" t="s">
        <v>617</v>
      </c>
      <c r="G206" t="s">
        <v>94</v>
      </c>
      <c r="H206" t="s">
        <v>1734</v>
      </c>
      <c r="K206" t="s">
        <v>65</v>
      </c>
      <c r="L206" t="s">
        <v>86</v>
      </c>
      <c r="M206" t="s">
        <v>166</v>
      </c>
      <c r="N206" t="s">
        <v>1735</v>
      </c>
      <c r="O206" s="19">
        <f t="shared" si="3"/>
        <v>4564</v>
      </c>
      <c r="P206">
        <v>4</v>
      </c>
      <c r="Q206" t="s">
        <v>1736</v>
      </c>
      <c r="R206" s="6">
        <v>1.64</v>
      </c>
      <c r="S206">
        <v>32.700000000000003</v>
      </c>
      <c r="T206">
        <v>100</v>
      </c>
      <c r="U206" s="5">
        <v>13</v>
      </c>
      <c r="V206" s="5">
        <v>19</v>
      </c>
      <c r="W206" s="6">
        <v>5.83</v>
      </c>
      <c r="X206" s="6">
        <v>4.62</v>
      </c>
      <c r="Y206" s="6">
        <v>5.45</v>
      </c>
      <c r="Z206" s="6">
        <v>0.99</v>
      </c>
      <c r="AA206" s="6">
        <v>0.87</v>
      </c>
      <c r="AB206" s="6">
        <v>4.8099999999999996</v>
      </c>
      <c r="AC206" s="6">
        <v>5.5</v>
      </c>
      <c r="AD206" s="6">
        <v>7.89</v>
      </c>
      <c r="AE206" s="6">
        <v>0.92</v>
      </c>
      <c r="AF206" s="6">
        <v>3.56</v>
      </c>
      <c r="AG206" s="6">
        <v>3.26</v>
      </c>
      <c r="AH206" s="6">
        <v>13.54</v>
      </c>
      <c r="AI206" s="6">
        <v>0.56000000000000005</v>
      </c>
      <c r="AJ206" s="6">
        <v>0.01</v>
      </c>
      <c r="AK206" s="6">
        <v>0.97</v>
      </c>
      <c r="AL206" s="6">
        <v>9.9499999999999993</v>
      </c>
      <c r="AM206">
        <v>19.600000000000001</v>
      </c>
      <c r="AN206">
        <v>19.899999999999999</v>
      </c>
      <c r="AO206">
        <v>9.5</v>
      </c>
      <c r="AP206">
        <v>3.4</v>
      </c>
      <c r="AQ206">
        <v>37.4</v>
      </c>
      <c r="AR206">
        <v>31.7</v>
      </c>
      <c r="AS206">
        <v>57.5</v>
      </c>
      <c r="AT206">
        <v>52.3</v>
      </c>
      <c r="AU206">
        <v>51.4</v>
      </c>
      <c r="AV206">
        <v>60.3</v>
      </c>
      <c r="AW206">
        <v>9999</v>
      </c>
      <c r="AX206" s="6">
        <v>7.53</v>
      </c>
      <c r="AY206" s="6">
        <v>14.59</v>
      </c>
      <c r="AZ206" s="6">
        <v>0</v>
      </c>
      <c r="BA206" s="6">
        <v>1.03</v>
      </c>
      <c r="BB206" s="6">
        <v>9.1999999999999993</v>
      </c>
      <c r="BC206" s="6">
        <v>8.0399999999999991</v>
      </c>
      <c r="BD206" s="6">
        <v>23.86</v>
      </c>
      <c r="BE206" s="6">
        <v>11.29</v>
      </c>
      <c r="BF206" s="6">
        <v>97.59</v>
      </c>
      <c r="BG206" s="6">
        <v>106.59</v>
      </c>
      <c r="BH206" s="6">
        <v>216.15</v>
      </c>
    </row>
    <row r="207" spans="1:60" x14ac:dyDescent="0.2">
      <c r="A207" t="s">
        <v>1418</v>
      </c>
      <c r="B207" t="s">
        <v>3785</v>
      </c>
      <c r="C207" t="s">
        <v>3786</v>
      </c>
      <c r="D207">
        <v>93</v>
      </c>
      <c r="E207" t="s">
        <v>1160</v>
      </c>
      <c r="G207" t="s">
        <v>94</v>
      </c>
      <c r="H207" t="s">
        <v>3787</v>
      </c>
      <c r="K207" t="s">
        <v>65</v>
      </c>
      <c r="L207" t="s">
        <v>229</v>
      </c>
      <c r="M207" t="s">
        <v>230</v>
      </c>
      <c r="N207" s="17" t="s">
        <v>3788</v>
      </c>
      <c r="O207" s="19">
        <f t="shared" si="3"/>
        <v>19089</v>
      </c>
      <c r="P207">
        <v>4</v>
      </c>
      <c r="Q207" t="s">
        <v>1220</v>
      </c>
      <c r="R207" s="6">
        <v>1.25</v>
      </c>
      <c r="S207">
        <v>30.4</v>
      </c>
      <c r="T207">
        <v>27.1</v>
      </c>
      <c r="U207" s="5">
        <v>19</v>
      </c>
      <c r="V207" s="5">
        <v>19</v>
      </c>
      <c r="W207" s="6">
        <v>14.31</v>
      </c>
      <c r="X207" s="6">
        <v>16.89</v>
      </c>
      <c r="Y207" s="6">
        <v>16.96</v>
      </c>
      <c r="Z207" s="6">
        <v>0.96</v>
      </c>
      <c r="AA207" s="6">
        <v>0.67</v>
      </c>
      <c r="AB207" s="6">
        <v>2.13</v>
      </c>
      <c r="AC207" s="6">
        <v>16.12</v>
      </c>
      <c r="AD207" s="6">
        <v>-13.86</v>
      </c>
      <c r="AE207" s="6">
        <v>0.89</v>
      </c>
      <c r="AF207" s="6">
        <v>7.78</v>
      </c>
      <c r="AG207" s="6">
        <v>10.5</v>
      </c>
      <c r="AH207" s="6">
        <v>-25.62</v>
      </c>
      <c r="AI207" s="6">
        <v>0.9</v>
      </c>
      <c r="AJ207" s="6">
        <v>11.57</v>
      </c>
      <c r="AK207" s="6">
        <v>9.98</v>
      </c>
      <c r="AL207" s="6">
        <v>-0.78</v>
      </c>
      <c r="AM207">
        <v>81</v>
      </c>
      <c r="AN207">
        <v>24.4</v>
      </c>
      <c r="AO207">
        <v>10.4</v>
      </c>
      <c r="AP207">
        <v>1.7</v>
      </c>
      <c r="AQ207">
        <v>66.7</v>
      </c>
      <c r="AR207">
        <v>432.4</v>
      </c>
      <c r="AS207">
        <v>45.1</v>
      </c>
      <c r="AT207">
        <v>25.2</v>
      </c>
      <c r="AU207">
        <v>2</v>
      </c>
      <c r="AV207">
        <v>25.8</v>
      </c>
      <c r="AW207">
        <v>7.7</v>
      </c>
      <c r="AX207" s="6">
        <v>7.07</v>
      </c>
      <c r="AY207" s="6">
        <v>22.89</v>
      </c>
      <c r="AZ207" s="6">
        <v>0</v>
      </c>
      <c r="BA207" s="6">
        <v>1.26</v>
      </c>
      <c r="BB207" s="6">
        <v>7.39</v>
      </c>
      <c r="BC207" s="6">
        <v>16.87</v>
      </c>
      <c r="BD207" s="6">
        <v>21.11</v>
      </c>
      <c r="BE207" s="6">
        <v>42.08</v>
      </c>
      <c r="BF207" s="6">
        <v>180.26</v>
      </c>
      <c r="BG207" s="6">
        <v>97.98</v>
      </c>
      <c r="BH207" s="6">
        <v>1008.9</v>
      </c>
    </row>
    <row r="208" spans="1:60" hidden="1" x14ac:dyDescent="0.2">
      <c r="A208" t="s">
        <v>1424</v>
      </c>
      <c r="B208" t="s">
        <v>3170</v>
      </c>
      <c r="C208" t="s">
        <v>3171</v>
      </c>
      <c r="D208">
        <v>84</v>
      </c>
      <c r="E208" t="s">
        <v>144</v>
      </c>
      <c r="G208" t="s">
        <v>74</v>
      </c>
      <c r="H208" t="s">
        <v>3172</v>
      </c>
      <c r="K208" t="s">
        <v>65</v>
      </c>
      <c r="L208" t="s">
        <v>229</v>
      </c>
      <c r="M208" t="s">
        <v>522</v>
      </c>
      <c r="N208" s="17" t="s">
        <v>3173</v>
      </c>
      <c r="O208" s="19">
        <f t="shared" si="3"/>
        <v>4661</v>
      </c>
      <c r="P208">
        <v>4</v>
      </c>
      <c r="Q208" t="s">
        <v>3174</v>
      </c>
      <c r="R208" s="6">
        <v>1.57</v>
      </c>
      <c r="S208">
        <v>22.4</v>
      </c>
      <c r="T208">
        <v>23.9</v>
      </c>
      <c r="U208" s="5">
        <v>19</v>
      </c>
      <c r="V208" s="5">
        <v>19</v>
      </c>
      <c r="W208" s="6">
        <v>10.09</v>
      </c>
      <c r="X208" s="6">
        <v>12.64</v>
      </c>
      <c r="Y208" s="6">
        <v>1.39</v>
      </c>
      <c r="Z208" s="6">
        <v>0.96</v>
      </c>
      <c r="AA208" s="6">
        <v>0.92</v>
      </c>
      <c r="AB208" s="6">
        <v>8.2799999999999994</v>
      </c>
      <c r="AC208" s="6">
        <v>10.56</v>
      </c>
      <c r="AD208" s="6">
        <v>6.31</v>
      </c>
      <c r="AE208" s="6">
        <v>0.92</v>
      </c>
      <c r="AF208" s="6">
        <v>7.52</v>
      </c>
      <c r="AG208" s="6">
        <v>3.62</v>
      </c>
      <c r="AH208" s="6">
        <v>44.09</v>
      </c>
      <c r="AI208" s="6">
        <v>0.95</v>
      </c>
      <c r="AJ208" s="6">
        <v>4.5199999999999996</v>
      </c>
      <c r="AK208" s="6">
        <v>6.58</v>
      </c>
      <c r="AL208" s="6">
        <v>0.51</v>
      </c>
      <c r="AM208">
        <v>16.600000000000001</v>
      </c>
      <c r="AN208">
        <v>14.3</v>
      </c>
      <c r="AO208">
        <v>8.9</v>
      </c>
      <c r="AP208">
        <v>0.9</v>
      </c>
      <c r="AQ208">
        <v>-1.6</v>
      </c>
      <c r="AR208">
        <v>6.5</v>
      </c>
      <c r="AS208">
        <v>11</v>
      </c>
      <c r="AT208">
        <v>7.4</v>
      </c>
      <c r="AU208">
        <v>-12.5</v>
      </c>
      <c r="AV208">
        <v>43.1</v>
      </c>
      <c r="AW208">
        <v>15.3</v>
      </c>
      <c r="AX208" s="6">
        <v>6.83</v>
      </c>
      <c r="AY208" s="6">
        <v>10.26</v>
      </c>
      <c r="AZ208" s="6">
        <v>0</v>
      </c>
      <c r="BA208" s="6">
        <v>1.1299999999999999</v>
      </c>
      <c r="BB208" s="6">
        <v>4.0999999999999996</v>
      </c>
      <c r="BC208" s="6">
        <v>8.07</v>
      </c>
      <c r="BD208" s="6">
        <v>10.27</v>
      </c>
      <c r="BE208" s="6">
        <v>3.26</v>
      </c>
      <c r="BF208" s="6">
        <v>62.99</v>
      </c>
      <c r="BG208" s="6">
        <v>93.57</v>
      </c>
      <c r="BH208" s="6">
        <v>137.06</v>
      </c>
    </row>
    <row r="209" spans="1:60" hidden="1" x14ac:dyDescent="0.2">
      <c r="A209" t="s">
        <v>1430</v>
      </c>
      <c r="B209" t="s">
        <v>1968</v>
      </c>
      <c r="C209" t="s">
        <v>1969</v>
      </c>
      <c r="D209">
        <v>64</v>
      </c>
      <c r="E209" t="s">
        <v>533</v>
      </c>
      <c r="H209" t="s">
        <v>1970</v>
      </c>
      <c r="K209" t="s">
        <v>65</v>
      </c>
      <c r="L209" t="s">
        <v>181</v>
      </c>
      <c r="M209" t="s">
        <v>290</v>
      </c>
      <c r="N209" t="s">
        <v>1971</v>
      </c>
      <c r="O209" s="19">
        <f t="shared" si="3"/>
        <v>4468</v>
      </c>
      <c r="P209">
        <v>4</v>
      </c>
      <c r="Q209" t="s">
        <v>1972</v>
      </c>
      <c r="R209" s="6">
        <v>3.44</v>
      </c>
      <c r="S209">
        <v>65.900000000000006</v>
      </c>
      <c r="T209">
        <v>100</v>
      </c>
      <c r="U209" s="5">
        <v>12</v>
      </c>
      <c r="V209" s="5">
        <v>19</v>
      </c>
      <c r="W209" s="6">
        <v>6.96</v>
      </c>
      <c r="X209" s="6">
        <v>6</v>
      </c>
      <c r="Y209" s="6">
        <v>5</v>
      </c>
      <c r="Z209" s="6">
        <v>0.97</v>
      </c>
      <c r="AA209" s="6">
        <v>0.98</v>
      </c>
      <c r="AB209" s="6">
        <v>2.82</v>
      </c>
      <c r="AC209" s="6">
        <v>1.83</v>
      </c>
      <c r="AD209" s="6">
        <v>4.96</v>
      </c>
      <c r="AE209" s="6">
        <v>0.72</v>
      </c>
      <c r="AF209" s="6">
        <v>2.59</v>
      </c>
      <c r="AG209" s="6">
        <v>5.74</v>
      </c>
      <c r="AI209" s="6">
        <v>0.96</v>
      </c>
      <c r="AJ209" s="6">
        <v>3.63</v>
      </c>
      <c r="AK209" s="6">
        <v>6.94</v>
      </c>
      <c r="AL209" s="6">
        <v>2.66</v>
      </c>
      <c r="AM209">
        <v>19.100000000000001</v>
      </c>
      <c r="AN209">
        <v>19.2</v>
      </c>
      <c r="AO209">
        <v>10.4</v>
      </c>
      <c r="AP209">
        <v>2.7</v>
      </c>
      <c r="AQ209">
        <v>-3.2</v>
      </c>
      <c r="AR209">
        <v>-1.6</v>
      </c>
      <c r="AS209">
        <v>-14</v>
      </c>
      <c r="AT209">
        <v>-12.9</v>
      </c>
      <c r="AU209">
        <v>-17.3</v>
      </c>
      <c r="AV209">
        <v>33.9</v>
      </c>
      <c r="AW209">
        <v>9999</v>
      </c>
      <c r="AX209" s="6">
        <v>5.81</v>
      </c>
      <c r="AY209" s="6">
        <v>-0.98</v>
      </c>
      <c r="AZ209" s="6">
        <v>0</v>
      </c>
      <c r="BA209" s="6">
        <v>-0.15</v>
      </c>
      <c r="BB209" s="6">
        <v>0.13</v>
      </c>
      <c r="BC209" s="6">
        <v>9.67</v>
      </c>
      <c r="BD209" s="6">
        <v>-3.06</v>
      </c>
      <c r="BE209" s="6">
        <v>-9.2100000000000009</v>
      </c>
      <c r="BF209" s="6">
        <v>-4.79</v>
      </c>
      <c r="BG209" s="6">
        <v>75.88</v>
      </c>
      <c r="BH209" s="6">
        <v>757.14</v>
      </c>
    </row>
    <row r="210" spans="1:60" hidden="1" x14ac:dyDescent="0.2">
      <c r="A210" t="s">
        <v>1436</v>
      </c>
      <c r="B210" t="s">
        <v>336</v>
      </c>
      <c r="C210" t="s">
        <v>337</v>
      </c>
      <c r="D210">
        <v>76</v>
      </c>
      <c r="E210" t="s">
        <v>338</v>
      </c>
      <c r="G210" t="s">
        <v>84</v>
      </c>
      <c r="H210" t="s">
        <v>339</v>
      </c>
      <c r="K210" t="s">
        <v>65</v>
      </c>
      <c r="L210" t="s">
        <v>181</v>
      </c>
      <c r="M210" t="s">
        <v>290</v>
      </c>
      <c r="N210" t="s">
        <v>340</v>
      </c>
      <c r="O210" s="19">
        <f t="shared" si="3"/>
        <v>43858</v>
      </c>
      <c r="P210">
        <v>4</v>
      </c>
      <c r="Q210" t="s">
        <v>232</v>
      </c>
      <c r="R210" s="6">
        <v>3.85</v>
      </c>
      <c r="S210">
        <v>64.3</v>
      </c>
      <c r="T210">
        <v>100</v>
      </c>
      <c r="U210" s="5">
        <v>14</v>
      </c>
      <c r="V210" s="5">
        <v>19</v>
      </c>
      <c r="W210" s="6">
        <v>5.96</v>
      </c>
      <c r="X210" s="6">
        <v>5.99</v>
      </c>
      <c r="Y210" s="6">
        <v>6.53</v>
      </c>
      <c r="Z210" s="6">
        <v>0.98</v>
      </c>
      <c r="AA210" s="6">
        <v>0.95</v>
      </c>
      <c r="AB210" s="6">
        <v>5.03</v>
      </c>
      <c r="AC210" s="6">
        <v>5.85</v>
      </c>
      <c r="AD210" s="6">
        <v>6.93</v>
      </c>
      <c r="AE210" s="6">
        <v>0.8</v>
      </c>
      <c r="AF210" s="6">
        <v>1.54</v>
      </c>
      <c r="AG210" s="6">
        <v>5.61</v>
      </c>
      <c r="AH210" s="6">
        <v>19.57</v>
      </c>
      <c r="AI210" s="6">
        <v>0.88</v>
      </c>
      <c r="AJ210" s="6">
        <v>1.61</v>
      </c>
      <c r="AK210" s="6">
        <v>5.66</v>
      </c>
      <c r="AL210" s="6">
        <v>6.61</v>
      </c>
      <c r="AM210">
        <v>16.8</v>
      </c>
      <c r="AN210">
        <v>16.7</v>
      </c>
      <c r="AO210">
        <v>8.3000000000000007</v>
      </c>
      <c r="AP210">
        <v>2.4</v>
      </c>
      <c r="AQ210">
        <v>-4.9000000000000004</v>
      </c>
      <c r="AR210">
        <v>-9.1</v>
      </c>
      <c r="AS210">
        <v>-0.6</v>
      </c>
      <c r="AT210">
        <v>6.8</v>
      </c>
      <c r="AU210">
        <v>-8</v>
      </c>
      <c r="AV210">
        <v>45.2</v>
      </c>
      <c r="AW210">
        <v>9999</v>
      </c>
      <c r="AX210" s="6">
        <v>5.37</v>
      </c>
      <c r="AY210" s="6">
        <v>0.93</v>
      </c>
      <c r="AZ210" s="6">
        <v>0</v>
      </c>
      <c r="BA210" s="6">
        <v>1.39</v>
      </c>
      <c r="BB210" s="6">
        <v>2.2200000000000002</v>
      </c>
      <c r="BC210" s="6">
        <v>6.14</v>
      </c>
      <c r="BD210" s="6">
        <v>12.05</v>
      </c>
      <c r="BE210" s="6">
        <v>8.1</v>
      </c>
      <c r="BF210" s="6">
        <v>4.75</v>
      </c>
      <c r="BG210" s="6">
        <v>68.680000000000007</v>
      </c>
      <c r="BH210" s="6">
        <v>110.27</v>
      </c>
    </row>
    <row r="211" spans="1:60" hidden="1" x14ac:dyDescent="0.2">
      <c r="A211" t="s">
        <v>1442</v>
      </c>
      <c r="B211" t="s">
        <v>3646</v>
      </c>
      <c r="C211" t="s">
        <v>3647</v>
      </c>
      <c r="D211">
        <v>65</v>
      </c>
      <c r="E211" t="s">
        <v>63</v>
      </c>
      <c r="G211" t="s">
        <v>74</v>
      </c>
      <c r="H211" t="s">
        <v>3648</v>
      </c>
      <c r="K211" t="s">
        <v>65</v>
      </c>
      <c r="L211" t="s">
        <v>66</v>
      </c>
      <c r="M211" t="s">
        <v>190</v>
      </c>
      <c r="N211" t="s">
        <v>3649</v>
      </c>
      <c r="O211" s="19">
        <f t="shared" si="3"/>
        <v>9592</v>
      </c>
      <c r="P211">
        <v>4</v>
      </c>
      <c r="Q211" t="s">
        <v>2084</v>
      </c>
      <c r="R211" s="6">
        <v>2.71</v>
      </c>
      <c r="S211">
        <v>18.5</v>
      </c>
      <c r="T211">
        <v>23.2</v>
      </c>
      <c r="U211" s="5">
        <v>15</v>
      </c>
      <c r="V211" s="5">
        <v>19</v>
      </c>
      <c r="W211" s="6">
        <v>9.6999999999999993</v>
      </c>
      <c r="X211" s="6">
        <v>7.12</v>
      </c>
      <c r="Y211" s="6">
        <v>12.95</v>
      </c>
      <c r="Z211" s="6">
        <v>0.98</v>
      </c>
      <c r="AA211" s="6">
        <v>0.94</v>
      </c>
      <c r="AB211" s="6">
        <v>9.0399999999999991</v>
      </c>
      <c r="AC211" s="6">
        <v>9.1999999999999993</v>
      </c>
      <c r="AD211" s="6">
        <v>7.46</v>
      </c>
      <c r="AE211" s="6">
        <v>0.62</v>
      </c>
      <c r="AF211" s="6">
        <v>4.22</v>
      </c>
      <c r="AG211" s="6">
        <v>-3.96</v>
      </c>
      <c r="AI211" s="6">
        <v>0.86</v>
      </c>
      <c r="AJ211" s="6">
        <v>1.95</v>
      </c>
      <c r="AK211" s="6">
        <v>1.0900000000000001</v>
      </c>
      <c r="AL211" s="6">
        <v>4.91</v>
      </c>
      <c r="AM211">
        <v>8</v>
      </c>
      <c r="AN211">
        <v>6.8</v>
      </c>
      <c r="AO211">
        <v>7.7</v>
      </c>
      <c r="AP211">
        <v>0.8</v>
      </c>
      <c r="AQ211">
        <v>-8.1</v>
      </c>
      <c r="AR211">
        <v>-17.399999999999999</v>
      </c>
      <c r="AS211">
        <v>19.100000000000001</v>
      </c>
      <c r="AT211">
        <v>20.100000000000001</v>
      </c>
      <c r="AU211">
        <v>12.5</v>
      </c>
      <c r="AV211">
        <v>6.4</v>
      </c>
      <c r="AW211">
        <v>3.7</v>
      </c>
      <c r="AX211" s="6">
        <v>4.5999999999999996</v>
      </c>
      <c r="AY211" s="6">
        <v>11.33</v>
      </c>
      <c r="AZ211" s="6">
        <v>0</v>
      </c>
      <c r="BA211" s="6">
        <v>2.2599999999999998</v>
      </c>
      <c r="BB211" s="6">
        <v>4.2</v>
      </c>
      <c r="BC211" s="6">
        <v>9.25</v>
      </c>
      <c r="BD211" s="6">
        <v>25.02</v>
      </c>
      <c r="BE211" s="6">
        <v>19.98</v>
      </c>
      <c r="BF211" s="6">
        <v>71.040000000000006</v>
      </c>
      <c r="BG211" s="6">
        <v>56.75</v>
      </c>
      <c r="BH211" s="6">
        <v>608.57000000000005</v>
      </c>
    </row>
    <row r="212" spans="1:60" hidden="1" x14ac:dyDescent="0.2">
      <c r="A212" t="s">
        <v>1449</v>
      </c>
      <c r="B212" t="s">
        <v>2995</v>
      </c>
      <c r="C212" t="s">
        <v>2996</v>
      </c>
      <c r="D212">
        <v>57</v>
      </c>
      <c r="E212" t="s">
        <v>265</v>
      </c>
      <c r="G212" t="s">
        <v>84</v>
      </c>
      <c r="H212" t="s">
        <v>2997</v>
      </c>
      <c r="K212" t="s">
        <v>65</v>
      </c>
      <c r="L212" t="s">
        <v>86</v>
      </c>
      <c r="M212" t="s">
        <v>198</v>
      </c>
      <c r="N212" t="s">
        <v>2998</v>
      </c>
      <c r="O212" s="19">
        <f t="shared" si="3"/>
        <v>6181</v>
      </c>
      <c r="P212">
        <v>4</v>
      </c>
      <c r="Q212" t="s">
        <v>2999</v>
      </c>
      <c r="R212" s="6">
        <v>3.14</v>
      </c>
      <c r="S212">
        <v>60.5</v>
      </c>
      <c r="T212">
        <v>41.6</v>
      </c>
      <c r="U212" s="5">
        <v>19</v>
      </c>
      <c r="V212" s="5">
        <v>19</v>
      </c>
      <c r="W212" s="6">
        <v>11.79</v>
      </c>
      <c r="X212" s="6">
        <v>12.16</v>
      </c>
      <c r="Y212" s="6">
        <v>-5.73</v>
      </c>
      <c r="Z212" s="6">
        <v>0.96</v>
      </c>
      <c r="AA212" s="6">
        <v>0.79</v>
      </c>
      <c r="AB212" s="6">
        <v>4.3099999999999996</v>
      </c>
      <c r="AC212" s="6">
        <v>-3.58</v>
      </c>
      <c r="AD212" s="6">
        <v>-24.55</v>
      </c>
      <c r="AE212" s="6">
        <v>0.9</v>
      </c>
      <c r="AF212" s="6">
        <v>8.44</v>
      </c>
      <c r="AG212" s="6">
        <v>4.22</v>
      </c>
      <c r="AH212" s="6">
        <v>-21.35</v>
      </c>
      <c r="AI212" s="6">
        <v>0.87</v>
      </c>
      <c r="AJ212" s="6">
        <v>2.96</v>
      </c>
      <c r="AK212" s="6">
        <v>0.3</v>
      </c>
      <c r="AL212" s="6">
        <v>-6</v>
      </c>
      <c r="AM212">
        <v>19.2</v>
      </c>
      <c r="AN212">
        <v>19.2</v>
      </c>
      <c r="AO212">
        <v>12.1</v>
      </c>
      <c r="AP212">
        <v>1.1000000000000001</v>
      </c>
      <c r="AQ212">
        <v>6</v>
      </c>
      <c r="AR212">
        <v>4.7</v>
      </c>
      <c r="AS212">
        <v>-14</v>
      </c>
      <c r="AT212">
        <v>-14.2</v>
      </c>
      <c r="AU212">
        <v>-38</v>
      </c>
      <c r="AV212">
        <v>8.3000000000000007</v>
      </c>
      <c r="AW212">
        <v>0.8</v>
      </c>
      <c r="AX212" s="6">
        <v>3.49</v>
      </c>
      <c r="AY212" s="6">
        <v>3.67</v>
      </c>
      <c r="AZ212" s="6">
        <v>0</v>
      </c>
      <c r="BA212" s="6">
        <v>-3.46</v>
      </c>
      <c r="BB212" s="6">
        <v>-7.66</v>
      </c>
      <c r="BC212" s="6">
        <v>-20.440000000000001</v>
      </c>
      <c r="BD212" s="6">
        <v>-22.93</v>
      </c>
      <c r="BE212" s="6">
        <v>-8.06</v>
      </c>
      <c r="BF212" s="6">
        <v>19.739999999999998</v>
      </c>
      <c r="BG212" s="6">
        <v>40.9</v>
      </c>
      <c r="BH212" s="6">
        <v>155.9</v>
      </c>
    </row>
    <row r="213" spans="1:60" hidden="1" x14ac:dyDescent="0.2">
      <c r="A213" t="s">
        <v>1455</v>
      </c>
      <c r="B213" t="s">
        <v>2010</v>
      </c>
      <c r="C213" t="s">
        <v>2011</v>
      </c>
      <c r="D213">
        <v>60</v>
      </c>
      <c r="E213" t="s">
        <v>1325</v>
      </c>
      <c r="G213" t="s">
        <v>406</v>
      </c>
      <c r="H213" t="s">
        <v>2012</v>
      </c>
      <c r="K213" t="s">
        <v>65</v>
      </c>
      <c r="L213" t="s">
        <v>86</v>
      </c>
      <c r="M213" t="s">
        <v>198</v>
      </c>
      <c r="N213" s="17" t="s">
        <v>2013</v>
      </c>
      <c r="O213" s="19">
        <f t="shared" si="3"/>
        <v>3317</v>
      </c>
      <c r="P213">
        <v>4</v>
      </c>
      <c r="Q213" t="s">
        <v>2014</v>
      </c>
      <c r="R213" s="6">
        <v>2.44</v>
      </c>
      <c r="S213">
        <v>45.1</v>
      </c>
      <c r="T213">
        <v>57.8</v>
      </c>
      <c r="U213" s="5">
        <v>13</v>
      </c>
      <c r="V213" s="5">
        <v>18</v>
      </c>
      <c r="W213" s="6">
        <v>21.71</v>
      </c>
      <c r="X213" s="6">
        <v>16.29</v>
      </c>
      <c r="Z213" s="6">
        <v>0.9</v>
      </c>
      <c r="AA213" s="6">
        <v>0.96</v>
      </c>
      <c r="AB213" s="6">
        <v>26.18</v>
      </c>
      <c r="AC213" s="6">
        <v>5.0599999999999996</v>
      </c>
      <c r="AD213" s="6">
        <v>-33.92</v>
      </c>
      <c r="AE213" s="6">
        <v>0.79</v>
      </c>
      <c r="AF213" s="6">
        <v>6.86</v>
      </c>
      <c r="AG213" s="6">
        <v>-0.37</v>
      </c>
      <c r="AI213" s="6">
        <v>0.95</v>
      </c>
      <c r="AJ213" s="6">
        <v>11.61</v>
      </c>
      <c r="AK213" s="6">
        <v>10.19</v>
      </c>
      <c r="AL213" s="6">
        <v>3.54</v>
      </c>
      <c r="AM213">
        <v>23.1</v>
      </c>
      <c r="AN213">
        <v>18.5</v>
      </c>
      <c r="AO213">
        <v>18.899999999999999</v>
      </c>
      <c r="AP213">
        <v>0.6</v>
      </c>
      <c r="AQ213">
        <v>-11.8</v>
      </c>
      <c r="AR213">
        <v>-9.1</v>
      </c>
      <c r="AS213">
        <v>29.9</v>
      </c>
      <c r="AT213">
        <v>-13.7</v>
      </c>
      <c r="AU213">
        <v>14</v>
      </c>
      <c r="AV213">
        <v>14.4</v>
      </c>
      <c r="AW213">
        <v>6.4</v>
      </c>
      <c r="AX213" s="6">
        <v>19.46</v>
      </c>
      <c r="AY213" s="6">
        <v>-3.62</v>
      </c>
      <c r="AZ213" s="6">
        <v>0</v>
      </c>
      <c r="BA213" s="6">
        <v>-5.45</v>
      </c>
      <c r="BB213" s="6">
        <v>-8.19</v>
      </c>
      <c r="BC213" s="6">
        <v>-7.67</v>
      </c>
      <c r="BD213" s="6">
        <v>-17.989999999999998</v>
      </c>
      <c r="BE213" s="6">
        <v>-19.93</v>
      </c>
      <c r="BF213" s="6">
        <v>-16.84</v>
      </c>
      <c r="BG213" s="6">
        <v>492</v>
      </c>
      <c r="BH213" s="6">
        <v>1792.11</v>
      </c>
    </row>
    <row r="214" spans="1:60" x14ac:dyDescent="0.2">
      <c r="A214" t="s">
        <v>1460</v>
      </c>
      <c r="B214" t="s">
        <v>2423</v>
      </c>
      <c r="C214" t="s">
        <v>2424</v>
      </c>
      <c r="D214">
        <v>100</v>
      </c>
      <c r="E214" t="s">
        <v>144</v>
      </c>
      <c r="G214" t="s">
        <v>84</v>
      </c>
      <c r="H214" t="s">
        <v>2425</v>
      </c>
      <c r="K214" t="s">
        <v>65</v>
      </c>
      <c r="L214" t="s">
        <v>66</v>
      </c>
      <c r="M214" t="s">
        <v>190</v>
      </c>
      <c r="N214" s="17" t="s">
        <v>2426</v>
      </c>
      <c r="O214" s="19">
        <f t="shared" si="3"/>
        <v>95067</v>
      </c>
      <c r="P214">
        <v>4</v>
      </c>
      <c r="Q214" t="s">
        <v>1116</v>
      </c>
      <c r="R214" s="6">
        <v>1.37</v>
      </c>
      <c r="S214">
        <v>34</v>
      </c>
      <c r="T214">
        <v>36.4</v>
      </c>
      <c r="U214" s="5">
        <v>14</v>
      </c>
      <c r="V214" s="5">
        <v>18</v>
      </c>
      <c r="W214" s="6">
        <v>11.24</v>
      </c>
      <c r="X214" s="6">
        <v>12.21</v>
      </c>
      <c r="Y214" s="6">
        <v>12.31</v>
      </c>
      <c r="Z214" s="6">
        <v>0.94</v>
      </c>
      <c r="AA214" s="6">
        <v>0.94</v>
      </c>
      <c r="AB214" s="6">
        <v>12.45</v>
      </c>
      <c r="AC214" s="6">
        <v>12.16</v>
      </c>
      <c r="AD214" s="6">
        <v>13.11</v>
      </c>
      <c r="AE214" s="6">
        <v>0.95</v>
      </c>
      <c r="AF214" s="6">
        <v>9.23</v>
      </c>
      <c r="AG214" s="6">
        <v>15.87</v>
      </c>
      <c r="AH214" s="6">
        <v>14.43</v>
      </c>
      <c r="AI214" s="6">
        <v>0.89</v>
      </c>
      <c r="AJ214" s="6">
        <v>6.51</v>
      </c>
      <c r="AK214" s="6">
        <v>8.18</v>
      </c>
      <c r="AL214" s="6">
        <v>8.0500000000000007</v>
      </c>
      <c r="AM214">
        <v>26.4</v>
      </c>
      <c r="AN214">
        <v>24.8</v>
      </c>
      <c r="AO214">
        <v>24</v>
      </c>
      <c r="AP214">
        <v>4.4000000000000004</v>
      </c>
      <c r="AQ214">
        <v>22.1</v>
      </c>
      <c r="AR214">
        <v>8.8000000000000007</v>
      </c>
      <c r="AS214">
        <v>24.8</v>
      </c>
      <c r="AT214">
        <v>39.299999999999997</v>
      </c>
      <c r="AU214">
        <v>29.4</v>
      </c>
      <c r="AV214">
        <v>28.1</v>
      </c>
      <c r="AW214">
        <v>6.1</v>
      </c>
      <c r="AX214" s="6">
        <v>15.18</v>
      </c>
      <c r="AY214" s="6">
        <v>16.77</v>
      </c>
      <c r="AZ214" s="6">
        <v>0</v>
      </c>
      <c r="BA214" s="6">
        <v>-0.15</v>
      </c>
      <c r="BB214" s="6">
        <v>4.12</v>
      </c>
      <c r="BC214" s="6">
        <v>2.76</v>
      </c>
      <c r="BD214" s="6">
        <v>5.16</v>
      </c>
      <c r="BE214" s="6">
        <v>17.68</v>
      </c>
      <c r="BF214" s="6">
        <v>117.13</v>
      </c>
      <c r="BG214" s="6">
        <v>310.97000000000003</v>
      </c>
      <c r="BH214" s="6">
        <v>139.6</v>
      </c>
    </row>
    <row r="215" spans="1:60" x14ac:dyDescent="0.2">
      <c r="A215" t="s">
        <v>1465</v>
      </c>
      <c r="B215" t="s">
        <v>91</v>
      </c>
      <c r="C215" t="s">
        <v>92</v>
      </c>
      <c r="D215">
        <v>88</v>
      </c>
      <c r="E215" t="s">
        <v>93</v>
      </c>
      <c r="G215" t="s">
        <v>94</v>
      </c>
      <c r="H215" t="s">
        <v>95</v>
      </c>
      <c r="K215" t="s">
        <v>96</v>
      </c>
      <c r="L215" t="s">
        <v>97</v>
      </c>
      <c r="M215" t="s">
        <v>98</v>
      </c>
      <c r="N215" s="17" t="s">
        <v>99</v>
      </c>
      <c r="O215" s="19">
        <f t="shared" si="3"/>
        <v>6699</v>
      </c>
      <c r="P215">
        <v>4</v>
      </c>
      <c r="Q215" t="s">
        <v>100</v>
      </c>
      <c r="R215" s="6">
        <v>1.26</v>
      </c>
      <c r="S215">
        <v>29.9</v>
      </c>
      <c r="T215">
        <v>25.7</v>
      </c>
      <c r="U215" s="5">
        <v>15</v>
      </c>
      <c r="V215" s="5">
        <v>18</v>
      </c>
      <c r="W215" s="6">
        <v>15.18</v>
      </c>
      <c r="X215" s="6">
        <v>17.71</v>
      </c>
      <c r="Y215" s="6">
        <v>69.09</v>
      </c>
      <c r="Z215" s="6">
        <v>0.92</v>
      </c>
      <c r="AA215" s="6">
        <v>0.93</v>
      </c>
      <c r="AB215" s="6">
        <v>14.67</v>
      </c>
      <c r="AC215" s="6">
        <v>19.059999999999999</v>
      </c>
      <c r="AD215" s="6">
        <v>16.12</v>
      </c>
      <c r="AE215" s="6">
        <v>0.48</v>
      </c>
      <c r="AF215" s="6">
        <v>23.26</v>
      </c>
      <c r="AG215" s="6">
        <v>30.37</v>
      </c>
      <c r="AH215" s="6">
        <v>-36.76</v>
      </c>
      <c r="AI215" s="6">
        <v>0.91</v>
      </c>
      <c r="AJ215" s="6">
        <v>10.48</v>
      </c>
      <c r="AK215" s="6">
        <v>11.22</v>
      </c>
      <c r="AL215" s="6">
        <v>-1.37</v>
      </c>
      <c r="AM215">
        <v>23.8</v>
      </c>
      <c r="AN215">
        <v>23.8</v>
      </c>
      <c r="AO215">
        <v>15.5</v>
      </c>
      <c r="AP215">
        <v>1.7</v>
      </c>
      <c r="AQ215">
        <v>-0.8</v>
      </c>
      <c r="AR215">
        <v>-4.5</v>
      </c>
      <c r="AS215">
        <v>-45.5</v>
      </c>
      <c r="AT215">
        <v>37.700000000000003</v>
      </c>
      <c r="AU215">
        <v>3.4</v>
      </c>
      <c r="AV215">
        <v>12.3</v>
      </c>
      <c r="AW215">
        <v>1.3</v>
      </c>
      <c r="AX215" s="6">
        <v>15.02</v>
      </c>
      <c r="AY215" s="6">
        <v>12.43</v>
      </c>
      <c r="AZ215" s="6">
        <v>0</v>
      </c>
      <c r="BA215" s="6">
        <v>1.31</v>
      </c>
      <c r="BB215" s="6">
        <v>3.37</v>
      </c>
      <c r="BC215" s="6">
        <v>30.15</v>
      </c>
      <c r="BD215" s="6">
        <v>34.799999999999997</v>
      </c>
      <c r="BE215" s="6">
        <v>41.27</v>
      </c>
      <c r="BF215" s="6">
        <v>79.62</v>
      </c>
      <c r="BG215" s="6">
        <v>305.33999999999997</v>
      </c>
      <c r="BH215" s="6">
        <v>678.92</v>
      </c>
    </row>
    <row r="216" spans="1:60" x14ac:dyDescent="0.2">
      <c r="A216" t="s">
        <v>1471</v>
      </c>
      <c r="B216" t="s">
        <v>376</v>
      </c>
      <c r="C216" t="s">
        <v>377</v>
      </c>
      <c r="D216">
        <v>98</v>
      </c>
      <c r="E216" t="s">
        <v>83</v>
      </c>
      <c r="G216" t="s">
        <v>84</v>
      </c>
      <c r="H216" t="s">
        <v>378</v>
      </c>
      <c r="K216" t="s">
        <v>65</v>
      </c>
      <c r="L216" t="s">
        <v>66</v>
      </c>
      <c r="M216" t="s">
        <v>77</v>
      </c>
      <c r="N216" s="17" t="s">
        <v>379</v>
      </c>
      <c r="O216" s="19">
        <f t="shared" si="3"/>
        <v>42048</v>
      </c>
      <c r="P216">
        <v>1</v>
      </c>
      <c r="Q216" t="s">
        <v>380</v>
      </c>
      <c r="R216" s="6">
        <v>1.27</v>
      </c>
      <c r="S216">
        <v>18.399999999999999</v>
      </c>
      <c r="T216">
        <v>9.8000000000000007</v>
      </c>
      <c r="U216" s="5">
        <v>18</v>
      </c>
      <c r="V216" s="5">
        <v>18</v>
      </c>
      <c r="W216" s="6">
        <v>10.15</v>
      </c>
      <c r="X216" s="6">
        <v>9.16</v>
      </c>
      <c r="Y216" s="6">
        <v>9.43</v>
      </c>
      <c r="Z216" s="6">
        <v>0.99</v>
      </c>
      <c r="AA216" s="6">
        <v>0.93</v>
      </c>
      <c r="AB216" s="6">
        <v>14.57</v>
      </c>
      <c r="AC216" s="6">
        <v>15.5</v>
      </c>
      <c r="AD216" s="6">
        <v>18.190000000000001</v>
      </c>
      <c r="AE216" s="6">
        <v>0.82</v>
      </c>
      <c r="AF216" s="6">
        <v>15.92</v>
      </c>
      <c r="AG216" s="6">
        <v>32.090000000000003</v>
      </c>
      <c r="AI216" s="6">
        <v>0.96</v>
      </c>
      <c r="AJ216" s="6">
        <v>3.63</v>
      </c>
      <c r="AK216" s="6">
        <v>5.85</v>
      </c>
      <c r="AL216" s="6">
        <v>7.8</v>
      </c>
      <c r="AM216">
        <v>14.8</v>
      </c>
      <c r="AN216">
        <v>14.6</v>
      </c>
      <c r="AO216">
        <v>7.5</v>
      </c>
      <c r="AP216">
        <v>2.8</v>
      </c>
      <c r="AQ216">
        <v>23.5</v>
      </c>
      <c r="AR216">
        <v>15.9</v>
      </c>
      <c r="AS216">
        <v>-12.5</v>
      </c>
      <c r="AT216">
        <v>43</v>
      </c>
      <c r="AU216">
        <v>75.900000000000006</v>
      </c>
      <c r="AV216">
        <v>2.8</v>
      </c>
      <c r="AW216">
        <v>1.1000000000000001</v>
      </c>
      <c r="AX216" s="6">
        <v>14.37</v>
      </c>
      <c r="AY216" s="6">
        <v>25.84</v>
      </c>
      <c r="AZ216" s="6">
        <v>0</v>
      </c>
      <c r="BA216" s="6">
        <v>-1.07</v>
      </c>
      <c r="BB216" s="6">
        <v>4.74</v>
      </c>
      <c r="BC216" s="6">
        <v>6.25</v>
      </c>
      <c r="BD216" s="6">
        <v>22.44</v>
      </c>
      <c r="BE216" s="6">
        <v>39.28</v>
      </c>
      <c r="BF216" s="6">
        <v>215.59</v>
      </c>
      <c r="BG216" s="6">
        <v>282.87</v>
      </c>
      <c r="BH216" s="6">
        <v>298.05</v>
      </c>
    </row>
    <row r="217" spans="1:60" x14ac:dyDescent="0.2">
      <c r="A217" t="s">
        <v>1476</v>
      </c>
      <c r="B217" t="s">
        <v>3473</v>
      </c>
      <c r="C217" t="s">
        <v>3474</v>
      </c>
      <c r="D217">
        <v>100</v>
      </c>
      <c r="E217" t="s">
        <v>144</v>
      </c>
      <c r="G217" t="s">
        <v>84</v>
      </c>
      <c r="H217" t="s">
        <v>3475</v>
      </c>
      <c r="K217" t="s">
        <v>65</v>
      </c>
      <c r="L217" t="s">
        <v>129</v>
      </c>
      <c r="M217" t="s">
        <v>1237</v>
      </c>
      <c r="N217" s="17" t="s">
        <v>3476</v>
      </c>
      <c r="O217" s="19">
        <f t="shared" si="3"/>
        <v>90972</v>
      </c>
      <c r="P217">
        <v>4</v>
      </c>
      <c r="Q217" t="s">
        <v>3477</v>
      </c>
      <c r="R217" s="6">
        <v>1.53</v>
      </c>
      <c r="S217">
        <v>20.100000000000001</v>
      </c>
      <c r="T217">
        <v>14.8</v>
      </c>
      <c r="U217" s="5">
        <v>3</v>
      </c>
      <c r="V217" s="5">
        <v>18</v>
      </c>
      <c r="W217" s="6">
        <v>68.819999999999993</v>
      </c>
      <c r="X217" s="6">
        <v>212.59</v>
      </c>
      <c r="Y217" s="6">
        <v>32.32</v>
      </c>
      <c r="Z217" s="6">
        <v>0.7</v>
      </c>
      <c r="AA217" s="6">
        <v>0.95</v>
      </c>
      <c r="AB217" s="6">
        <v>14.57</v>
      </c>
      <c r="AC217" s="6">
        <v>10.59</v>
      </c>
      <c r="AD217" s="6">
        <v>13.61</v>
      </c>
      <c r="AE217" s="6">
        <v>0.91</v>
      </c>
      <c r="AF217" s="6">
        <v>20.149999999999999</v>
      </c>
      <c r="AG217" s="6">
        <v>12.1</v>
      </c>
      <c r="AH217" s="6">
        <v>-4.59</v>
      </c>
      <c r="AI217" s="6">
        <v>0.87</v>
      </c>
      <c r="AJ217" s="6">
        <v>21.02</v>
      </c>
      <c r="AK217" s="6">
        <v>6.9</v>
      </c>
      <c r="AL217" s="6">
        <v>20.6</v>
      </c>
      <c r="AM217">
        <v>28.3</v>
      </c>
      <c r="AN217">
        <v>13.2</v>
      </c>
      <c r="AO217">
        <v>8.5</v>
      </c>
      <c r="AP217">
        <v>0.5</v>
      </c>
      <c r="AQ217">
        <v>2.6</v>
      </c>
      <c r="AR217">
        <v>76</v>
      </c>
      <c r="AS217">
        <v>-12.4</v>
      </c>
      <c r="AT217">
        <v>-25.6</v>
      </c>
      <c r="AU217">
        <v>-65.3</v>
      </c>
      <c r="AV217">
        <v>18.600000000000001</v>
      </c>
      <c r="AW217">
        <v>3.8</v>
      </c>
      <c r="AX217" s="6">
        <v>14.31</v>
      </c>
      <c r="AY217" s="6">
        <v>18.41</v>
      </c>
      <c r="AZ217" s="6">
        <v>0</v>
      </c>
      <c r="BA217" s="6">
        <v>3.61</v>
      </c>
      <c r="BB217" s="6">
        <v>0.03</v>
      </c>
      <c r="BC217" s="6">
        <v>3.5</v>
      </c>
      <c r="BD217" s="6">
        <v>28.1</v>
      </c>
      <c r="BE217" s="6">
        <v>34.08</v>
      </c>
      <c r="BF217" s="6">
        <v>132.82</v>
      </c>
      <c r="BG217" s="6">
        <v>281.01</v>
      </c>
      <c r="BH217" s="6">
        <v>226.82</v>
      </c>
    </row>
    <row r="218" spans="1:60" x14ac:dyDescent="0.2">
      <c r="A218" t="s">
        <v>1482</v>
      </c>
      <c r="B218" t="s">
        <v>3159</v>
      </c>
      <c r="C218" t="s">
        <v>3160</v>
      </c>
      <c r="D218">
        <v>100</v>
      </c>
      <c r="E218" t="s">
        <v>473</v>
      </c>
      <c r="G218" t="s">
        <v>84</v>
      </c>
      <c r="H218" t="s">
        <v>3161</v>
      </c>
      <c r="K218" t="s">
        <v>65</v>
      </c>
      <c r="L218" t="s">
        <v>558</v>
      </c>
      <c r="M218" t="s">
        <v>3162</v>
      </c>
      <c r="N218" s="17" t="s">
        <v>3163</v>
      </c>
      <c r="O218" s="19">
        <f t="shared" si="3"/>
        <v>9767</v>
      </c>
      <c r="P218">
        <v>4</v>
      </c>
      <c r="Q218" t="s">
        <v>1109</v>
      </c>
      <c r="R218" s="6">
        <v>1.65</v>
      </c>
      <c r="S218">
        <v>34.4</v>
      </c>
      <c r="T218">
        <v>34.5</v>
      </c>
      <c r="U218" s="5">
        <v>13</v>
      </c>
      <c r="V218" s="5">
        <v>18</v>
      </c>
      <c r="W218" s="6">
        <v>14.07</v>
      </c>
      <c r="X218" s="6">
        <v>11.64</v>
      </c>
      <c r="Y218" s="6">
        <v>7.14</v>
      </c>
      <c r="Z218" s="6">
        <v>0.96</v>
      </c>
      <c r="AA218" s="6">
        <v>0.9</v>
      </c>
      <c r="AB218" s="6">
        <v>12.96</v>
      </c>
      <c r="AC218" s="6">
        <v>14.9</v>
      </c>
      <c r="AD218" s="6">
        <v>5.63</v>
      </c>
      <c r="AE218" s="6">
        <v>0.93</v>
      </c>
      <c r="AF218" s="6">
        <v>16.059999999999999</v>
      </c>
      <c r="AG218" s="6">
        <v>13.83</v>
      </c>
      <c r="AH218" s="6">
        <v>2.42</v>
      </c>
      <c r="AI218" s="6">
        <v>0.97</v>
      </c>
      <c r="AJ218" s="6">
        <v>3.5</v>
      </c>
      <c r="AK218" s="6">
        <v>5.86</v>
      </c>
      <c r="AL218" s="6">
        <v>1.75</v>
      </c>
      <c r="AM218">
        <v>20.6</v>
      </c>
      <c r="AN218">
        <v>20.9</v>
      </c>
      <c r="AO218">
        <v>12.2</v>
      </c>
      <c r="AP218">
        <v>2.6</v>
      </c>
      <c r="AQ218">
        <v>7.8</v>
      </c>
      <c r="AR218">
        <v>3.9</v>
      </c>
      <c r="AS218">
        <v>2.2000000000000002</v>
      </c>
      <c r="AT218">
        <v>17.600000000000001</v>
      </c>
      <c r="AU218">
        <v>2</v>
      </c>
      <c r="AV218">
        <v>28</v>
      </c>
      <c r="AW218">
        <v>14</v>
      </c>
      <c r="AX218" s="6">
        <v>13.57</v>
      </c>
      <c r="AY218" s="6">
        <v>10.31</v>
      </c>
      <c r="AZ218" s="6">
        <v>0</v>
      </c>
      <c r="BA218" s="6">
        <v>-0.25</v>
      </c>
      <c r="BB218" s="6">
        <v>2.96</v>
      </c>
      <c r="BC218" s="6">
        <v>-1.47</v>
      </c>
      <c r="BD218" s="6">
        <v>16.440000000000001</v>
      </c>
      <c r="BE218" s="6">
        <v>10.86</v>
      </c>
      <c r="BF218" s="6">
        <v>63.35</v>
      </c>
      <c r="BG218" s="6">
        <v>256.87</v>
      </c>
      <c r="BH218" s="6">
        <v>930.82</v>
      </c>
    </row>
    <row r="219" spans="1:60" x14ac:dyDescent="0.2">
      <c r="A219" t="s">
        <v>1487</v>
      </c>
      <c r="B219" t="s">
        <v>2016</v>
      </c>
      <c r="C219" t="s">
        <v>2017</v>
      </c>
      <c r="D219">
        <v>95</v>
      </c>
      <c r="E219" t="s">
        <v>83</v>
      </c>
      <c r="G219" t="s">
        <v>406</v>
      </c>
      <c r="H219" t="s">
        <v>2018</v>
      </c>
      <c r="K219" t="s">
        <v>274</v>
      </c>
      <c r="L219" t="s">
        <v>66</v>
      </c>
      <c r="M219" t="s">
        <v>190</v>
      </c>
      <c r="N219" s="17" t="s">
        <v>2019</v>
      </c>
      <c r="O219" s="19">
        <f t="shared" si="3"/>
        <v>27465</v>
      </c>
      <c r="P219">
        <v>4</v>
      </c>
      <c r="Q219" t="s">
        <v>2020</v>
      </c>
      <c r="R219" s="6">
        <v>2.0299999999999998</v>
      </c>
      <c r="S219">
        <v>37.700000000000003</v>
      </c>
      <c r="T219">
        <v>37.9</v>
      </c>
      <c r="U219" s="5">
        <v>18</v>
      </c>
      <c r="V219" s="5">
        <v>18</v>
      </c>
      <c r="W219" s="6">
        <v>9.67</v>
      </c>
      <c r="X219" s="6">
        <v>9.7200000000000006</v>
      </c>
      <c r="Y219" s="6">
        <v>10.68</v>
      </c>
      <c r="Z219" s="6">
        <v>0.98</v>
      </c>
      <c r="AA219" s="6">
        <v>0.87</v>
      </c>
      <c r="AB219" s="6">
        <v>8.68</v>
      </c>
      <c r="AC219" s="6">
        <v>17.55</v>
      </c>
      <c r="AD219" s="6">
        <v>25.76</v>
      </c>
      <c r="AE219" s="6">
        <v>0.76</v>
      </c>
      <c r="AF219" s="6">
        <v>3.73</v>
      </c>
      <c r="AG219" s="6">
        <v>11.53</v>
      </c>
      <c r="AI219" s="6">
        <v>0.88</v>
      </c>
      <c r="AJ219" s="6">
        <v>14.16</v>
      </c>
      <c r="AK219" s="6">
        <v>23.02</v>
      </c>
      <c r="AL219" s="6">
        <v>5.9</v>
      </c>
      <c r="AM219">
        <v>26.5</v>
      </c>
      <c r="AN219">
        <v>18.600000000000001</v>
      </c>
      <c r="AO219">
        <v>15.5</v>
      </c>
      <c r="AP219">
        <v>1.5</v>
      </c>
      <c r="AQ219">
        <v>14.5</v>
      </c>
      <c r="AR219">
        <v>35.1</v>
      </c>
      <c r="AS219">
        <v>21.7</v>
      </c>
      <c r="AT219">
        <v>3.8</v>
      </c>
      <c r="AU219">
        <v>19.899999999999999</v>
      </c>
      <c r="AV219">
        <v>10.8</v>
      </c>
      <c r="AW219">
        <v>4.3</v>
      </c>
      <c r="AX219" s="6">
        <v>12.22</v>
      </c>
      <c r="AY219" s="6">
        <v>14.43</v>
      </c>
      <c r="AZ219" s="6">
        <v>0</v>
      </c>
      <c r="BA219" s="6">
        <v>-0.41</v>
      </c>
      <c r="BB219" s="6">
        <v>-0.16</v>
      </c>
      <c r="BC219" s="6">
        <v>0.23</v>
      </c>
      <c r="BD219" s="6">
        <v>8.18</v>
      </c>
      <c r="BE219" s="6">
        <v>13.54</v>
      </c>
      <c r="BF219" s="6">
        <v>96.23</v>
      </c>
      <c r="BG219" s="6">
        <v>216.72</v>
      </c>
      <c r="BH219" s="6">
        <v>881.83</v>
      </c>
    </row>
    <row r="220" spans="1:60" hidden="1" x14ac:dyDescent="0.2">
      <c r="A220" t="s">
        <v>1493</v>
      </c>
      <c r="B220" t="s">
        <v>3312</v>
      </c>
      <c r="C220" t="s">
        <v>3313</v>
      </c>
      <c r="D220">
        <v>96</v>
      </c>
      <c r="E220" t="s">
        <v>164</v>
      </c>
      <c r="H220" t="s">
        <v>3314</v>
      </c>
      <c r="K220" t="s">
        <v>274</v>
      </c>
      <c r="L220" t="s">
        <v>229</v>
      </c>
      <c r="M220" t="s">
        <v>1902</v>
      </c>
      <c r="N220" s="17" t="s">
        <v>3315</v>
      </c>
      <c r="O220" s="19">
        <f t="shared" si="3"/>
        <v>3121</v>
      </c>
      <c r="P220">
        <v>4</v>
      </c>
      <c r="Q220" t="s">
        <v>2949</v>
      </c>
      <c r="R220" s="6">
        <v>1.25</v>
      </c>
      <c r="S220">
        <v>17.100000000000001</v>
      </c>
      <c r="T220">
        <v>212.5</v>
      </c>
      <c r="U220" s="5">
        <v>18</v>
      </c>
      <c r="V220" s="5">
        <v>18</v>
      </c>
      <c r="W220" s="6">
        <v>14.37</v>
      </c>
      <c r="X220" s="6">
        <v>13.79</v>
      </c>
      <c r="Y220" s="6">
        <v>7.61</v>
      </c>
      <c r="Z220" s="6">
        <v>0.96</v>
      </c>
      <c r="AA220" s="6">
        <v>0.93</v>
      </c>
      <c r="AB220" s="6">
        <v>16.05</v>
      </c>
      <c r="AC220" s="6">
        <v>24.39</v>
      </c>
      <c r="AD220" s="6">
        <v>1.53</v>
      </c>
      <c r="AE220" s="6">
        <v>0.77</v>
      </c>
      <c r="AF220" s="6">
        <v>11.75</v>
      </c>
      <c r="AG220" s="6">
        <v>22.66</v>
      </c>
      <c r="AH220" s="6">
        <v>306.87</v>
      </c>
      <c r="AI220" s="6">
        <v>0.98</v>
      </c>
      <c r="AJ220" s="6">
        <v>11.37</v>
      </c>
      <c r="AK220" s="6">
        <v>11.03</v>
      </c>
      <c r="AL220" s="6">
        <v>8.4</v>
      </c>
      <c r="AM220">
        <v>13.7</v>
      </c>
      <c r="AN220">
        <v>13.6</v>
      </c>
      <c r="AO220">
        <v>26.1</v>
      </c>
      <c r="AP220">
        <v>1.4</v>
      </c>
      <c r="AQ220">
        <v>-17.2</v>
      </c>
      <c r="AR220">
        <v>-17.100000000000001</v>
      </c>
      <c r="AS220">
        <v>26</v>
      </c>
      <c r="AT220">
        <v>-0.3</v>
      </c>
      <c r="AU220">
        <v>0.5</v>
      </c>
      <c r="AV220">
        <v>43.8</v>
      </c>
      <c r="AW220">
        <v>9999</v>
      </c>
      <c r="AX220" s="6">
        <v>10.76</v>
      </c>
      <c r="AY220" s="6">
        <v>12.44</v>
      </c>
      <c r="AZ220" s="6">
        <v>0</v>
      </c>
      <c r="BA220" s="6">
        <v>-4.41</v>
      </c>
      <c r="BB220" s="6">
        <v>1.7</v>
      </c>
      <c r="BC220" s="6">
        <v>11.73</v>
      </c>
      <c r="BD220" s="6">
        <v>3.91</v>
      </c>
      <c r="BE220" s="6">
        <v>32.64</v>
      </c>
      <c r="BF220" s="6">
        <v>79.760000000000005</v>
      </c>
      <c r="BG220" s="6">
        <v>177.87</v>
      </c>
      <c r="BH220" s="6">
        <v>508.93</v>
      </c>
    </row>
    <row r="221" spans="1:60" x14ac:dyDescent="0.2">
      <c r="A221" t="s">
        <v>1498</v>
      </c>
      <c r="B221" t="s">
        <v>987</v>
      </c>
      <c r="C221" t="s">
        <v>988</v>
      </c>
      <c r="D221">
        <v>73</v>
      </c>
      <c r="E221" t="s">
        <v>989</v>
      </c>
      <c r="G221" t="s">
        <v>84</v>
      </c>
      <c r="H221" t="s">
        <v>990</v>
      </c>
      <c r="K221" t="s">
        <v>65</v>
      </c>
      <c r="L221" t="s">
        <v>229</v>
      </c>
      <c r="M221" t="s">
        <v>230</v>
      </c>
      <c r="N221" s="17" t="s">
        <v>991</v>
      </c>
      <c r="O221" s="19">
        <f t="shared" si="3"/>
        <v>15343</v>
      </c>
      <c r="P221">
        <v>4</v>
      </c>
      <c r="Q221" t="s">
        <v>992</v>
      </c>
      <c r="R221" s="6">
        <v>1.84</v>
      </c>
      <c r="S221">
        <v>31.1</v>
      </c>
      <c r="T221">
        <v>19.7</v>
      </c>
      <c r="U221" s="5">
        <v>14</v>
      </c>
      <c r="V221" s="5">
        <v>18</v>
      </c>
      <c r="W221" s="6">
        <v>12.65</v>
      </c>
      <c r="X221" s="6">
        <v>3.69</v>
      </c>
      <c r="Y221" s="6">
        <v>0.71</v>
      </c>
      <c r="Z221" s="6">
        <v>0.96</v>
      </c>
      <c r="AA221" s="6">
        <v>0.82</v>
      </c>
      <c r="AB221" s="6">
        <v>5.1100000000000003</v>
      </c>
      <c r="AC221" s="6">
        <v>-1.34</v>
      </c>
      <c r="AD221" s="6">
        <v>28.23</v>
      </c>
      <c r="AE221" s="6">
        <v>0.9</v>
      </c>
      <c r="AF221" s="6">
        <v>13.03</v>
      </c>
      <c r="AG221" s="6">
        <v>12.35</v>
      </c>
      <c r="AH221" s="6">
        <v>-10.36</v>
      </c>
      <c r="AI221" s="6">
        <v>0.63</v>
      </c>
      <c r="AJ221" s="6">
        <v>5.01</v>
      </c>
      <c r="AK221" s="6">
        <v>13.27</v>
      </c>
      <c r="AL221" s="6">
        <v>0.28000000000000003</v>
      </c>
      <c r="AM221">
        <v>8.4</v>
      </c>
      <c r="AN221">
        <v>16.899999999999999</v>
      </c>
      <c r="AO221">
        <v>7.9</v>
      </c>
      <c r="AP221">
        <v>1.6</v>
      </c>
      <c r="AQ221">
        <v>48.6</v>
      </c>
      <c r="AR221">
        <v>-21.7</v>
      </c>
      <c r="AS221">
        <v>-19.2</v>
      </c>
      <c r="AT221">
        <v>-12.6</v>
      </c>
      <c r="AU221">
        <v>9.1</v>
      </c>
      <c r="AV221">
        <v>43.9</v>
      </c>
      <c r="AW221">
        <v>11.1</v>
      </c>
      <c r="AX221" s="6">
        <v>9.24</v>
      </c>
      <c r="AY221" s="6">
        <v>9.8800000000000008</v>
      </c>
      <c r="AZ221" s="6">
        <v>0</v>
      </c>
      <c r="BA221" s="6">
        <v>-0.54</v>
      </c>
      <c r="BB221" s="6">
        <v>-2.78</v>
      </c>
      <c r="BC221" s="6">
        <v>-0.93</v>
      </c>
      <c r="BD221" s="6">
        <v>7.8</v>
      </c>
      <c r="BE221" s="6">
        <v>32.57</v>
      </c>
      <c r="BF221" s="6">
        <v>60.16</v>
      </c>
      <c r="BG221" s="6">
        <v>142.02000000000001</v>
      </c>
      <c r="BH221" s="6">
        <v>896.78</v>
      </c>
    </row>
    <row r="222" spans="1:60" x14ac:dyDescent="0.2">
      <c r="A222" t="s">
        <v>1504</v>
      </c>
      <c r="B222" t="s">
        <v>2904</v>
      </c>
      <c r="C222" t="s">
        <v>2905</v>
      </c>
      <c r="D222">
        <v>79</v>
      </c>
      <c r="E222" t="s">
        <v>179</v>
      </c>
      <c r="G222" t="s">
        <v>281</v>
      </c>
      <c r="H222" t="s">
        <v>2906</v>
      </c>
      <c r="K222" t="s">
        <v>65</v>
      </c>
      <c r="L222" t="s">
        <v>129</v>
      </c>
      <c r="M222" t="s">
        <v>1237</v>
      </c>
      <c r="N222" s="17" t="s">
        <v>2907</v>
      </c>
      <c r="O222" s="19">
        <f t="shared" si="3"/>
        <v>14652</v>
      </c>
      <c r="P222">
        <v>4</v>
      </c>
      <c r="Q222" t="s">
        <v>627</v>
      </c>
      <c r="R222" s="6">
        <v>2.0299999999999998</v>
      </c>
      <c r="S222">
        <v>33.1</v>
      </c>
      <c r="T222">
        <v>34</v>
      </c>
      <c r="U222" s="5">
        <v>12</v>
      </c>
      <c r="V222" s="5">
        <v>18</v>
      </c>
      <c r="W222" s="6">
        <v>9.07</v>
      </c>
      <c r="X222" s="6">
        <v>7.47</v>
      </c>
      <c r="Y222" s="6">
        <v>3.94</v>
      </c>
      <c r="Z222" s="6">
        <v>0.98</v>
      </c>
      <c r="AA222" s="6">
        <v>0.83</v>
      </c>
      <c r="AB222" s="6">
        <v>7.4</v>
      </c>
      <c r="AC222" s="6">
        <v>6.89</v>
      </c>
      <c r="AD222" s="6">
        <v>1.44</v>
      </c>
      <c r="AE222" s="6">
        <v>0.83</v>
      </c>
      <c r="AF222" s="6">
        <v>6.8</v>
      </c>
      <c r="AG222" s="6">
        <v>6.39</v>
      </c>
      <c r="AH222" s="6">
        <v>4.75</v>
      </c>
      <c r="AI222" s="6">
        <v>0.85</v>
      </c>
      <c r="AJ222" s="6">
        <v>2.4300000000000002</v>
      </c>
      <c r="AK222" s="6">
        <v>4.42</v>
      </c>
      <c r="AL222" s="6">
        <v>2.14</v>
      </c>
      <c r="AM222">
        <v>19.100000000000001</v>
      </c>
      <c r="AN222">
        <v>16.3</v>
      </c>
      <c r="AO222">
        <v>11.9</v>
      </c>
      <c r="AP222">
        <v>1.7</v>
      </c>
      <c r="AQ222">
        <v>13.7</v>
      </c>
      <c r="AR222">
        <v>20.3</v>
      </c>
      <c r="AS222">
        <v>13.4</v>
      </c>
      <c r="AT222">
        <v>6.3</v>
      </c>
      <c r="AU222">
        <v>-2.4</v>
      </c>
      <c r="AV222">
        <v>28.6</v>
      </c>
      <c r="AW222">
        <v>8.5</v>
      </c>
      <c r="AX222" s="6">
        <v>8.99</v>
      </c>
      <c r="AY222" s="6">
        <v>8.16</v>
      </c>
      <c r="AZ222" s="6">
        <v>0</v>
      </c>
      <c r="BA222" s="6">
        <v>0.49</v>
      </c>
      <c r="BB222" s="6">
        <v>4.13</v>
      </c>
      <c r="BC222" s="6">
        <v>13.87</v>
      </c>
      <c r="BD222" s="6">
        <v>4.26</v>
      </c>
      <c r="BE222" s="6">
        <v>4.7300000000000004</v>
      </c>
      <c r="BF222" s="6">
        <v>48.02</v>
      </c>
      <c r="BG222" s="6">
        <v>136.5</v>
      </c>
      <c r="BH222" s="6">
        <v>184.75</v>
      </c>
    </row>
    <row r="223" spans="1:60" hidden="1" x14ac:dyDescent="0.2">
      <c r="A223" t="s">
        <v>1509</v>
      </c>
      <c r="B223" t="s">
        <v>3543</v>
      </c>
      <c r="C223" t="s">
        <v>3544</v>
      </c>
      <c r="D223">
        <v>96</v>
      </c>
      <c r="E223" t="s">
        <v>344</v>
      </c>
      <c r="G223" t="s">
        <v>84</v>
      </c>
      <c r="H223" t="s">
        <v>3545</v>
      </c>
      <c r="K223" t="s">
        <v>65</v>
      </c>
      <c r="L223" t="s">
        <v>66</v>
      </c>
      <c r="M223" t="s">
        <v>190</v>
      </c>
      <c r="N223" t="s">
        <v>3546</v>
      </c>
      <c r="O223" s="19">
        <f t="shared" si="3"/>
        <v>46114</v>
      </c>
      <c r="P223">
        <v>4</v>
      </c>
      <c r="Q223" t="s">
        <v>3547</v>
      </c>
      <c r="R223" s="6">
        <v>1.88</v>
      </c>
      <c r="S223">
        <v>29.5</v>
      </c>
      <c r="T223">
        <v>11.5</v>
      </c>
      <c r="U223" s="5">
        <v>18</v>
      </c>
      <c r="V223" s="5">
        <v>18</v>
      </c>
      <c r="W223" s="6">
        <v>6.94</v>
      </c>
      <c r="X223" s="6">
        <v>5.16</v>
      </c>
      <c r="Y223" s="6">
        <v>5.85</v>
      </c>
      <c r="Z223" s="6">
        <v>0.99</v>
      </c>
      <c r="AA223" s="6">
        <v>0.88</v>
      </c>
      <c r="AB223" s="6">
        <v>2.87</v>
      </c>
      <c r="AC223" s="6">
        <v>8.74</v>
      </c>
      <c r="AD223" s="6">
        <v>38.71</v>
      </c>
      <c r="AE223" s="6">
        <v>0.92</v>
      </c>
      <c r="AF223" s="6">
        <v>13.62</v>
      </c>
      <c r="AG223" s="6">
        <v>14.4</v>
      </c>
      <c r="AI223" s="6">
        <v>0.88</v>
      </c>
      <c r="AJ223" s="6">
        <v>5.08</v>
      </c>
      <c r="AK223" s="6">
        <v>7.46</v>
      </c>
      <c r="AL223" s="6">
        <v>10.53</v>
      </c>
      <c r="AM223">
        <v>16</v>
      </c>
      <c r="AN223">
        <v>15.7</v>
      </c>
      <c r="AO223">
        <v>6.1</v>
      </c>
      <c r="AP223">
        <v>1.2</v>
      </c>
      <c r="AQ223">
        <v>22.5</v>
      </c>
      <c r="AR223">
        <v>25.9</v>
      </c>
      <c r="AS223">
        <v>-13.6</v>
      </c>
      <c r="AT223">
        <v>3.3</v>
      </c>
      <c r="AU223">
        <v>24.1</v>
      </c>
      <c r="AV223">
        <v>5</v>
      </c>
      <c r="AW223">
        <v>1.1000000000000001</v>
      </c>
      <c r="AX223" s="6">
        <v>8.69</v>
      </c>
      <c r="AY223" s="6">
        <v>8.18</v>
      </c>
      <c r="AZ223" s="6">
        <v>0</v>
      </c>
      <c r="BA223" s="6">
        <v>1.1100000000000001</v>
      </c>
      <c r="BB223" s="6">
        <v>0.62</v>
      </c>
      <c r="BC223" s="6">
        <v>-1.43</v>
      </c>
      <c r="BD223" s="6">
        <v>18.53</v>
      </c>
      <c r="BE223" s="6">
        <v>23.17</v>
      </c>
      <c r="BF223" s="6">
        <v>48.18</v>
      </c>
      <c r="BG223" s="6">
        <v>130.18</v>
      </c>
      <c r="BH223" s="6">
        <v>281.37</v>
      </c>
    </row>
    <row r="224" spans="1:60" hidden="1" x14ac:dyDescent="0.2">
      <c r="A224" t="s">
        <v>1515</v>
      </c>
      <c r="B224" t="s">
        <v>1472</v>
      </c>
      <c r="C224" t="s">
        <v>1473</v>
      </c>
      <c r="D224">
        <v>79</v>
      </c>
      <c r="E224" t="s">
        <v>1250</v>
      </c>
      <c r="H224" t="s">
        <v>1474</v>
      </c>
      <c r="K224" t="s">
        <v>65</v>
      </c>
      <c r="L224" t="s">
        <v>66</v>
      </c>
      <c r="M224" t="s">
        <v>67</v>
      </c>
      <c r="N224" s="17" t="s">
        <v>1475</v>
      </c>
      <c r="O224" s="19">
        <f t="shared" si="3"/>
        <v>1341</v>
      </c>
      <c r="P224">
        <v>4</v>
      </c>
      <c r="Q224" t="s">
        <v>1078</v>
      </c>
      <c r="R224" s="6">
        <v>2.61</v>
      </c>
      <c r="S224">
        <v>21.3</v>
      </c>
      <c r="T224">
        <v>17.100000000000001</v>
      </c>
      <c r="U224" s="5">
        <v>9</v>
      </c>
      <c r="V224" s="5">
        <v>18</v>
      </c>
      <c r="W224" s="6">
        <v>18.37</v>
      </c>
      <c r="X224" s="6">
        <v>11.9</v>
      </c>
      <c r="Y224" s="6">
        <v>4</v>
      </c>
      <c r="Z224" s="6">
        <v>0.91</v>
      </c>
      <c r="AA224" s="6">
        <v>0.86</v>
      </c>
      <c r="AB224" s="6">
        <v>13.32</v>
      </c>
      <c r="AC224" s="6">
        <v>3.59</v>
      </c>
      <c r="AD224" s="6">
        <v>-13.91</v>
      </c>
      <c r="AE224" s="6">
        <v>0.76</v>
      </c>
      <c r="AF224" s="6">
        <v>15.15</v>
      </c>
      <c r="AG224" s="6">
        <v>12.6</v>
      </c>
      <c r="AI224" s="6">
        <v>0.9</v>
      </c>
      <c r="AJ224" s="6">
        <v>17.71</v>
      </c>
      <c r="AK224" s="6">
        <v>20.010000000000002</v>
      </c>
      <c r="AL224" s="6">
        <v>-2.41</v>
      </c>
      <c r="AM224">
        <v>8.3000000000000007</v>
      </c>
      <c r="AN224">
        <v>8.1999999999999993</v>
      </c>
      <c r="AO224">
        <v>6.3</v>
      </c>
      <c r="AP224">
        <v>2.2999999999999998</v>
      </c>
      <c r="AQ224">
        <v>-31.9</v>
      </c>
      <c r="AR224">
        <v>-31.4</v>
      </c>
      <c r="AS224">
        <v>-27.8</v>
      </c>
      <c r="AT224">
        <v>-32.4</v>
      </c>
      <c r="AU224">
        <v>-42.2</v>
      </c>
      <c r="AV224">
        <v>3.3</v>
      </c>
      <c r="AW224">
        <v>2.6</v>
      </c>
      <c r="AX224" s="6">
        <v>8.2200000000000006</v>
      </c>
      <c r="AY224" s="6">
        <v>-0.26</v>
      </c>
      <c r="AZ224" s="6">
        <v>0</v>
      </c>
      <c r="BA224" s="6">
        <v>-0.05</v>
      </c>
      <c r="BB224" s="6">
        <v>-1.93</v>
      </c>
      <c r="BC224" s="6">
        <v>-2.42</v>
      </c>
      <c r="BD224" s="6">
        <v>-6.5</v>
      </c>
      <c r="BE224" s="6">
        <v>-9.0500000000000007</v>
      </c>
      <c r="BF224" s="6">
        <v>-1.28</v>
      </c>
      <c r="BG224" s="6">
        <v>120.33</v>
      </c>
      <c r="BH224" s="6">
        <v>529.55999999999995</v>
      </c>
    </row>
    <row r="225" spans="1:60" x14ac:dyDescent="0.2">
      <c r="A225" t="s">
        <v>1521</v>
      </c>
      <c r="B225" t="s">
        <v>2283</v>
      </c>
      <c r="C225" t="s">
        <v>2284</v>
      </c>
      <c r="D225">
        <v>91</v>
      </c>
      <c r="E225" t="s">
        <v>144</v>
      </c>
      <c r="G225" t="s">
        <v>84</v>
      </c>
      <c r="H225" t="s">
        <v>2285</v>
      </c>
      <c r="K225" t="s">
        <v>228</v>
      </c>
      <c r="L225" t="s">
        <v>86</v>
      </c>
      <c r="M225" t="s">
        <v>1393</v>
      </c>
      <c r="N225" s="17" t="s">
        <v>2286</v>
      </c>
      <c r="O225" s="19">
        <f t="shared" si="3"/>
        <v>26445</v>
      </c>
      <c r="P225">
        <v>4</v>
      </c>
      <c r="Q225" t="s">
        <v>2287</v>
      </c>
      <c r="R225" s="6">
        <v>2.11</v>
      </c>
      <c r="S225">
        <v>50.7</v>
      </c>
      <c r="T225">
        <v>34.5</v>
      </c>
      <c r="U225" s="5">
        <v>4</v>
      </c>
      <c r="V225" s="5">
        <v>18</v>
      </c>
      <c r="W225" s="6">
        <v>7.72</v>
      </c>
      <c r="X225" s="6">
        <v>11.02</v>
      </c>
      <c r="Y225" s="6">
        <v>13.16</v>
      </c>
      <c r="Z225" s="6">
        <v>0.97</v>
      </c>
      <c r="AA225" s="6">
        <v>0.96</v>
      </c>
      <c r="AB225" s="6">
        <v>8.26</v>
      </c>
      <c r="AC225" s="6">
        <v>6.88</v>
      </c>
      <c r="AD225" s="6">
        <v>-0.17</v>
      </c>
      <c r="AE225" s="6">
        <v>0.85</v>
      </c>
      <c r="AF225" s="6">
        <v>10.64</v>
      </c>
      <c r="AG225" s="6">
        <v>9.9</v>
      </c>
      <c r="AH225" s="6">
        <v>-13.51</v>
      </c>
      <c r="AI225" s="6">
        <v>0.94</v>
      </c>
      <c r="AJ225" s="6">
        <v>6.83</v>
      </c>
      <c r="AK225" s="6">
        <v>5.44</v>
      </c>
      <c r="AL225" s="6">
        <v>0.89</v>
      </c>
      <c r="AM225">
        <v>24.1</v>
      </c>
      <c r="AN225">
        <v>20.3</v>
      </c>
      <c r="AO225">
        <v>14.4</v>
      </c>
      <c r="AP225">
        <v>3.2</v>
      </c>
      <c r="AQ225">
        <v>-2.2999999999999998</v>
      </c>
      <c r="AR225">
        <v>5.6</v>
      </c>
      <c r="AS225">
        <v>-12.2</v>
      </c>
      <c r="AT225">
        <v>12.6</v>
      </c>
      <c r="AU225">
        <v>4.8</v>
      </c>
      <c r="AV225">
        <v>32.5</v>
      </c>
      <c r="AW225">
        <v>5.4</v>
      </c>
      <c r="AX225" s="6">
        <v>7.84</v>
      </c>
      <c r="AY225" s="6">
        <v>10.51</v>
      </c>
      <c r="AZ225" s="6">
        <v>0</v>
      </c>
      <c r="BA225" s="6">
        <v>-5.08</v>
      </c>
      <c r="BB225" s="6">
        <v>1.45</v>
      </c>
      <c r="BC225" s="6">
        <v>6.63</v>
      </c>
      <c r="BD225" s="6">
        <v>10.83</v>
      </c>
      <c r="BE225" s="6">
        <v>11.7</v>
      </c>
      <c r="BF225" s="6">
        <v>64.78</v>
      </c>
      <c r="BG225" s="6">
        <v>112.68</v>
      </c>
      <c r="BH225" s="6">
        <v>615.95000000000005</v>
      </c>
    </row>
    <row r="226" spans="1:60" hidden="1" x14ac:dyDescent="0.2">
      <c r="A226" t="s">
        <v>1527</v>
      </c>
      <c r="B226" t="s">
        <v>2439</v>
      </c>
      <c r="C226" t="s">
        <v>2440</v>
      </c>
      <c r="D226">
        <v>66</v>
      </c>
      <c r="E226" t="s">
        <v>1680</v>
      </c>
      <c r="G226" t="s">
        <v>94</v>
      </c>
      <c r="H226" t="s">
        <v>2441</v>
      </c>
      <c r="K226" t="s">
        <v>65</v>
      </c>
      <c r="L226" t="s">
        <v>86</v>
      </c>
      <c r="M226" t="s">
        <v>198</v>
      </c>
      <c r="N226" s="17" t="s">
        <v>2442</v>
      </c>
      <c r="O226" s="19">
        <f t="shared" si="3"/>
        <v>4889</v>
      </c>
      <c r="P226">
        <v>1</v>
      </c>
      <c r="Q226" t="s">
        <v>1109</v>
      </c>
      <c r="R226" s="6">
        <v>1.37</v>
      </c>
      <c r="S226">
        <v>23.7</v>
      </c>
      <c r="T226">
        <v>43.1</v>
      </c>
      <c r="U226" s="5">
        <v>0</v>
      </c>
      <c r="V226" s="5">
        <v>18</v>
      </c>
      <c r="W226" s="6">
        <v>21.87</v>
      </c>
      <c r="X226" s="6">
        <v>3.74</v>
      </c>
      <c r="Y226" s="6">
        <v>14.29</v>
      </c>
      <c r="Z226" s="6">
        <v>0.84</v>
      </c>
      <c r="AA226" s="6">
        <v>0.98</v>
      </c>
      <c r="AB226" s="6">
        <v>9.4499999999999993</v>
      </c>
      <c r="AC226" s="6">
        <v>6.69</v>
      </c>
      <c r="AD226" s="6">
        <v>51.78</v>
      </c>
      <c r="AE226" s="6">
        <v>0.88</v>
      </c>
      <c r="AF226" s="6">
        <v>4.57</v>
      </c>
      <c r="AG226" s="6">
        <v>-3.31</v>
      </c>
      <c r="AI226" s="6">
        <v>0.95</v>
      </c>
      <c r="AJ226" s="6">
        <v>12.3</v>
      </c>
      <c r="AK226" s="6">
        <v>13.59</v>
      </c>
      <c r="AL226" s="6">
        <v>6.8</v>
      </c>
      <c r="AM226">
        <v>22.6</v>
      </c>
      <c r="AN226">
        <v>17.3</v>
      </c>
      <c r="AO226">
        <v>18.2</v>
      </c>
      <c r="AP226">
        <v>1</v>
      </c>
      <c r="AQ226">
        <v>-12</v>
      </c>
      <c r="AR226">
        <v>5.0999999999999996</v>
      </c>
      <c r="AS226">
        <v>18.5</v>
      </c>
      <c r="AT226">
        <v>-27.6</v>
      </c>
      <c r="AU226">
        <v>-34.299999999999997</v>
      </c>
      <c r="AV226">
        <v>33.9</v>
      </c>
      <c r="AW226">
        <v>14</v>
      </c>
      <c r="AX226" s="6">
        <v>6.85</v>
      </c>
      <c r="AY226" s="6">
        <v>3.86</v>
      </c>
      <c r="AZ226" s="6">
        <v>0</v>
      </c>
      <c r="BA226" s="6">
        <v>0.16</v>
      </c>
      <c r="BB226" s="6">
        <v>5.26</v>
      </c>
      <c r="BC226" s="6">
        <v>2.7</v>
      </c>
      <c r="BD226" s="6">
        <v>1.0900000000000001</v>
      </c>
      <c r="BE226" s="6">
        <v>3.41</v>
      </c>
      <c r="BF226" s="6">
        <v>20.84</v>
      </c>
      <c r="BG226" s="6">
        <v>93.92</v>
      </c>
      <c r="BH226" s="6">
        <v>171.34</v>
      </c>
    </row>
    <row r="227" spans="1:60" hidden="1" x14ac:dyDescent="0.2">
      <c r="A227" t="s">
        <v>1533</v>
      </c>
      <c r="B227" t="s">
        <v>3404</v>
      </c>
      <c r="C227" t="s">
        <v>3405</v>
      </c>
      <c r="D227">
        <v>44</v>
      </c>
      <c r="E227" t="s">
        <v>3406</v>
      </c>
      <c r="G227" t="s">
        <v>84</v>
      </c>
      <c r="H227" t="s">
        <v>3407</v>
      </c>
      <c r="K227" t="s">
        <v>274</v>
      </c>
      <c r="L227" t="s">
        <v>66</v>
      </c>
      <c r="M227" t="s">
        <v>67</v>
      </c>
      <c r="N227" t="s">
        <v>3408</v>
      </c>
      <c r="O227" s="19">
        <f t="shared" si="3"/>
        <v>90803</v>
      </c>
      <c r="P227">
        <v>4</v>
      </c>
      <c r="Q227" t="s">
        <v>3409</v>
      </c>
      <c r="R227" s="6">
        <v>5.2</v>
      </c>
      <c r="S227">
        <v>50.4</v>
      </c>
      <c r="T227">
        <v>100</v>
      </c>
      <c r="U227" s="5">
        <v>13</v>
      </c>
      <c r="V227" s="5">
        <v>18</v>
      </c>
      <c r="W227" s="6">
        <v>8.4</v>
      </c>
      <c r="X227" s="6">
        <v>7.25</v>
      </c>
      <c r="Y227" s="6">
        <v>6.25</v>
      </c>
      <c r="Z227" s="6">
        <v>0.98</v>
      </c>
      <c r="AA227" s="6">
        <v>0.96</v>
      </c>
      <c r="AB227" s="6">
        <v>6.63</v>
      </c>
      <c r="AC227" s="6">
        <v>3.65</v>
      </c>
      <c r="AD227" s="6">
        <v>0.78</v>
      </c>
      <c r="AE227" s="6">
        <v>0.35</v>
      </c>
      <c r="AF227" s="6">
        <v>-12.97</v>
      </c>
      <c r="AG227" s="6">
        <v>-17.010000000000002</v>
      </c>
      <c r="AI227" s="6">
        <v>1</v>
      </c>
      <c r="AJ227" s="6">
        <v>6.31</v>
      </c>
      <c r="AK227" s="6">
        <v>6.21</v>
      </c>
      <c r="AL227" s="6">
        <v>-0.84</v>
      </c>
      <c r="AM227">
        <v>12.8</v>
      </c>
      <c r="AN227">
        <v>9.6999999999999993</v>
      </c>
      <c r="AP227">
        <v>2.5</v>
      </c>
      <c r="AQ227">
        <v>-13.7</v>
      </c>
      <c r="AR227">
        <v>6.8</v>
      </c>
      <c r="AT227">
        <v>-20.8</v>
      </c>
      <c r="AU227">
        <v>-24.6</v>
      </c>
      <c r="AV227">
        <v>12.9</v>
      </c>
      <c r="AW227">
        <v>9999</v>
      </c>
      <c r="AX227" s="6">
        <v>3.51</v>
      </c>
      <c r="AY227" s="6">
        <v>0.61</v>
      </c>
      <c r="AZ227" s="6">
        <v>0</v>
      </c>
      <c r="BA227" s="6">
        <v>-1.4</v>
      </c>
      <c r="BB227" s="6">
        <v>-4.08</v>
      </c>
      <c r="BC227" s="6">
        <v>-6.28</v>
      </c>
      <c r="BD227" s="6">
        <v>-6.97</v>
      </c>
      <c r="BE227" s="6">
        <v>-3.41</v>
      </c>
      <c r="BF227" s="6">
        <v>3.11</v>
      </c>
      <c r="BG227" s="6">
        <v>41.14</v>
      </c>
      <c r="BH227" s="6">
        <v>1297.98</v>
      </c>
    </row>
    <row r="228" spans="1:60" hidden="1" x14ac:dyDescent="0.2">
      <c r="A228" t="s">
        <v>1539</v>
      </c>
      <c r="B228" t="s">
        <v>2670</v>
      </c>
      <c r="C228" t="s">
        <v>2671</v>
      </c>
      <c r="D228">
        <v>53</v>
      </c>
      <c r="E228" t="s">
        <v>1113</v>
      </c>
      <c r="H228" t="s">
        <v>2672</v>
      </c>
      <c r="K228" t="s">
        <v>65</v>
      </c>
      <c r="L228" t="s">
        <v>181</v>
      </c>
      <c r="M228" t="s">
        <v>275</v>
      </c>
      <c r="N228" t="s">
        <v>2673</v>
      </c>
      <c r="O228" s="19">
        <f t="shared" si="3"/>
        <v>2936</v>
      </c>
      <c r="P228">
        <v>4</v>
      </c>
      <c r="Q228" t="s">
        <v>2674</v>
      </c>
      <c r="R228" s="6">
        <v>4.97</v>
      </c>
      <c r="S228">
        <v>77.900000000000006</v>
      </c>
      <c r="T228">
        <v>100</v>
      </c>
      <c r="U228" s="5">
        <v>18</v>
      </c>
      <c r="V228" s="5">
        <v>18</v>
      </c>
      <c r="W228" s="6">
        <v>5.25</v>
      </c>
      <c r="X228" s="6">
        <v>2.64</v>
      </c>
      <c r="Y228" s="6">
        <v>1.56</v>
      </c>
      <c r="Z228" s="6">
        <v>0.98</v>
      </c>
      <c r="AA228" s="6">
        <v>0.91</v>
      </c>
      <c r="AB228" s="6">
        <v>2.31</v>
      </c>
      <c r="AC228" s="6">
        <v>-0.77</v>
      </c>
      <c r="AD228" s="6">
        <v>7.02</v>
      </c>
      <c r="AE228" s="6">
        <v>0.56000000000000005</v>
      </c>
      <c r="AF228" s="6">
        <v>1.55</v>
      </c>
      <c r="AG228" s="6">
        <v>4.78</v>
      </c>
      <c r="AH228" s="6">
        <v>-17.329999999999998</v>
      </c>
      <c r="AI228" s="6">
        <v>0.76</v>
      </c>
      <c r="AJ228" s="6">
        <v>1.97</v>
      </c>
      <c r="AK228" s="6">
        <v>3.28</v>
      </c>
      <c r="AL228" s="6">
        <v>6.01</v>
      </c>
      <c r="AM228">
        <v>16.100000000000001</v>
      </c>
      <c r="AN228">
        <v>15.7</v>
      </c>
      <c r="AO228">
        <v>7.3</v>
      </c>
      <c r="AP228">
        <v>2.2000000000000002</v>
      </c>
      <c r="AQ228">
        <v>-10.7</v>
      </c>
      <c r="AR228">
        <v>-5.0999999999999996</v>
      </c>
      <c r="AS228">
        <v>-16</v>
      </c>
      <c r="AT228">
        <v>-2.2999999999999998</v>
      </c>
      <c r="AU228">
        <v>-23.1</v>
      </c>
      <c r="AV228">
        <v>35.9</v>
      </c>
      <c r="AW228">
        <v>9999</v>
      </c>
      <c r="AX228" s="6">
        <v>0.87</v>
      </c>
      <c r="AY228" s="6">
        <v>-6.04</v>
      </c>
      <c r="AZ228" s="6">
        <v>0</v>
      </c>
      <c r="BA228" s="6">
        <v>1.84</v>
      </c>
      <c r="BB228" s="6">
        <v>1.88</v>
      </c>
      <c r="BC228" s="6">
        <v>8.14</v>
      </c>
      <c r="BD228" s="6">
        <v>1.01</v>
      </c>
      <c r="BE228" s="6">
        <v>-9.84</v>
      </c>
      <c r="BF228" s="6">
        <v>-26.76</v>
      </c>
      <c r="BG228" s="6">
        <v>9</v>
      </c>
      <c r="BH228" s="6">
        <v>939.65</v>
      </c>
    </row>
    <row r="229" spans="1:60" hidden="1" x14ac:dyDescent="0.2">
      <c r="A229" t="s">
        <v>1546</v>
      </c>
      <c r="B229" t="s">
        <v>1705</v>
      </c>
      <c r="C229" t="s">
        <v>1706</v>
      </c>
      <c r="D229">
        <v>87</v>
      </c>
      <c r="E229" t="s">
        <v>965</v>
      </c>
      <c r="G229" t="s">
        <v>398</v>
      </c>
      <c r="H229" t="s">
        <v>1707</v>
      </c>
      <c r="K229" t="s">
        <v>297</v>
      </c>
      <c r="L229" t="s">
        <v>229</v>
      </c>
      <c r="M229" t="s">
        <v>230</v>
      </c>
      <c r="N229" t="s">
        <v>1708</v>
      </c>
      <c r="O229" s="19">
        <f t="shared" si="3"/>
        <v>4598</v>
      </c>
      <c r="P229">
        <v>4</v>
      </c>
      <c r="Q229" t="s">
        <v>939</v>
      </c>
      <c r="R229" s="6">
        <v>3.18</v>
      </c>
      <c r="S229">
        <v>51.4</v>
      </c>
      <c r="T229">
        <v>34.4</v>
      </c>
      <c r="U229" s="5">
        <v>18</v>
      </c>
      <c r="V229" s="5">
        <v>18</v>
      </c>
      <c r="W229" s="6">
        <v>5.17</v>
      </c>
      <c r="X229" s="6">
        <v>3.77</v>
      </c>
      <c r="Y229" s="6">
        <v>9.43</v>
      </c>
      <c r="Z229" s="6">
        <v>0.97</v>
      </c>
      <c r="AA229" s="6">
        <v>0.92</v>
      </c>
      <c r="AB229" s="6">
        <v>3.32</v>
      </c>
      <c r="AC229" s="6">
        <v>6.42</v>
      </c>
      <c r="AD229" s="6">
        <v>11.8</v>
      </c>
      <c r="AE229" s="6">
        <v>0.75</v>
      </c>
      <c r="AF229" s="6">
        <v>8.19</v>
      </c>
      <c r="AG229" s="6">
        <v>11.74</v>
      </c>
      <c r="AH229" s="6">
        <v>-23.72</v>
      </c>
      <c r="AI229" s="6">
        <v>0.96</v>
      </c>
      <c r="AJ229" s="6">
        <v>6.97</v>
      </c>
      <c r="AK229" s="6">
        <v>7.38</v>
      </c>
      <c r="AL229" s="6">
        <v>1.45</v>
      </c>
      <c r="AM229">
        <v>16.2</v>
      </c>
      <c r="AN229">
        <v>16.2</v>
      </c>
      <c r="AO229">
        <v>9.1</v>
      </c>
      <c r="AP229">
        <v>1.3</v>
      </c>
      <c r="AQ229">
        <v>-13.3</v>
      </c>
      <c r="AR229">
        <v>-13.1</v>
      </c>
      <c r="AS229">
        <v>-48.7</v>
      </c>
      <c r="AT229">
        <v>-28.2</v>
      </c>
      <c r="AU229">
        <v>-15.2</v>
      </c>
      <c r="AV229">
        <v>2.9</v>
      </c>
      <c r="AW229">
        <v>0.3</v>
      </c>
      <c r="AX229" s="6">
        <v>0.34</v>
      </c>
      <c r="AY229" s="6">
        <v>1.87</v>
      </c>
      <c r="AZ229" s="6">
        <v>0</v>
      </c>
      <c r="BA229" s="6">
        <v>-1.85</v>
      </c>
      <c r="BB229" s="6">
        <v>2.0699999999999998</v>
      </c>
      <c r="BC229" s="6">
        <v>4.8600000000000003</v>
      </c>
      <c r="BD229" s="6">
        <v>10.56</v>
      </c>
      <c r="BE229" s="6">
        <v>14.03</v>
      </c>
      <c r="BF229" s="6">
        <v>9.68</v>
      </c>
      <c r="BG229" s="6">
        <v>3.41</v>
      </c>
      <c r="BH229" s="6">
        <v>196.9</v>
      </c>
    </row>
    <row r="230" spans="1:60" hidden="1" x14ac:dyDescent="0.2">
      <c r="A230" t="s">
        <v>1551</v>
      </c>
      <c r="B230" t="s">
        <v>1080</v>
      </c>
      <c r="C230" t="s">
        <v>1081</v>
      </c>
      <c r="D230">
        <v>88</v>
      </c>
      <c r="E230" t="s">
        <v>1082</v>
      </c>
      <c r="H230" t="s">
        <v>1083</v>
      </c>
      <c r="K230" t="s">
        <v>274</v>
      </c>
      <c r="L230" t="s">
        <v>624</v>
      </c>
      <c r="M230" t="s">
        <v>1084</v>
      </c>
      <c r="N230" t="s">
        <v>1085</v>
      </c>
      <c r="O230" s="19">
        <f t="shared" si="3"/>
        <v>1502</v>
      </c>
      <c r="P230">
        <v>1</v>
      </c>
      <c r="Q230" t="s">
        <v>985</v>
      </c>
      <c r="R230" s="6">
        <v>6.38</v>
      </c>
      <c r="S230">
        <v>36.799999999999997</v>
      </c>
      <c r="T230">
        <v>39.5</v>
      </c>
      <c r="U230" s="5">
        <v>18</v>
      </c>
      <c r="V230" s="5">
        <v>18</v>
      </c>
      <c r="W230" s="6">
        <v>11.37</v>
      </c>
      <c r="X230" s="6">
        <v>10.84</v>
      </c>
      <c r="Y230" s="6">
        <v>10.32</v>
      </c>
      <c r="Z230" s="6">
        <v>0.99</v>
      </c>
      <c r="AA230" s="6">
        <v>0.99</v>
      </c>
      <c r="AB230" s="6">
        <v>6.82</v>
      </c>
      <c r="AC230" s="6">
        <v>6.5</v>
      </c>
      <c r="AD230" s="6">
        <v>-9.85</v>
      </c>
      <c r="AE230" s="6">
        <v>0.96</v>
      </c>
      <c r="AF230" s="6">
        <v>5.48</v>
      </c>
      <c r="AG230" s="6">
        <v>8.8699999999999992</v>
      </c>
      <c r="AH230" s="6">
        <v>18.47</v>
      </c>
      <c r="AI230" s="6">
        <v>0.99</v>
      </c>
      <c r="AJ230" s="6">
        <v>4.5199999999999996</v>
      </c>
      <c r="AK230" s="6">
        <v>5.47</v>
      </c>
      <c r="AL230" s="6">
        <v>-0.39</v>
      </c>
      <c r="AM230">
        <v>6.3</v>
      </c>
      <c r="AN230">
        <v>5.8</v>
      </c>
      <c r="AO230">
        <v>2</v>
      </c>
      <c r="AP230">
        <v>0.8</v>
      </c>
      <c r="AQ230">
        <v>-48.4</v>
      </c>
      <c r="AR230">
        <v>-44.6</v>
      </c>
      <c r="AS230">
        <v>-51.7</v>
      </c>
      <c r="AT230">
        <v>-51.6</v>
      </c>
      <c r="AU230">
        <v>-59.4</v>
      </c>
      <c r="AV230">
        <v>51.2</v>
      </c>
      <c r="AW230">
        <v>22.7</v>
      </c>
      <c r="AX230" s="6">
        <v>-1.88</v>
      </c>
      <c r="AY230" s="6">
        <v>-10.81</v>
      </c>
      <c r="AZ230" s="6">
        <v>0</v>
      </c>
      <c r="BA230" s="6">
        <v>-6.05</v>
      </c>
      <c r="BB230" s="6">
        <v>-5.63</v>
      </c>
      <c r="BC230" s="6">
        <v>-15.16</v>
      </c>
      <c r="BD230" s="6">
        <v>-2.59</v>
      </c>
      <c r="BE230" s="6">
        <v>-19.66</v>
      </c>
      <c r="BF230" s="6">
        <v>-43.57</v>
      </c>
      <c r="BG230" s="6">
        <v>-17.27</v>
      </c>
      <c r="BH230" s="6">
        <v>176.39</v>
      </c>
    </row>
    <row r="231" spans="1:60" hidden="1" x14ac:dyDescent="0.2">
      <c r="A231" t="s">
        <v>1557</v>
      </c>
      <c r="B231" t="s">
        <v>489</v>
      </c>
      <c r="C231" t="s">
        <v>490</v>
      </c>
      <c r="D231">
        <v>97</v>
      </c>
      <c r="E231" t="s">
        <v>491</v>
      </c>
      <c r="G231" t="s">
        <v>188</v>
      </c>
      <c r="H231" t="s">
        <v>492</v>
      </c>
      <c r="K231" t="s">
        <v>297</v>
      </c>
      <c r="L231" t="s">
        <v>148</v>
      </c>
      <c r="M231" t="s">
        <v>493</v>
      </c>
      <c r="N231" s="17" t="s">
        <v>494</v>
      </c>
      <c r="O231" s="19">
        <f t="shared" si="3"/>
        <v>1848</v>
      </c>
      <c r="P231">
        <v>4</v>
      </c>
      <c r="Q231" t="s">
        <v>206</v>
      </c>
      <c r="R231" s="6">
        <v>1.45</v>
      </c>
      <c r="S231">
        <v>75.599999999999994</v>
      </c>
      <c r="T231">
        <v>52.7</v>
      </c>
      <c r="U231" s="5">
        <v>10</v>
      </c>
      <c r="V231" s="5">
        <v>17</v>
      </c>
      <c r="W231" s="6">
        <v>26.79</v>
      </c>
      <c r="X231" s="6">
        <v>42.71</v>
      </c>
      <c r="Y231" s="6">
        <v>22.61</v>
      </c>
      <c r="Z231" s="6">
        <v>0.83</v>
      </c>
      <c r="AA231" s="6">
        <v>0.88</v>
      </c>
      <c r="AB231" s="6">
        <v>18.73</v>
      </c>
      <c r="AC231" s="6">
        <v>24.39</v>
      </c>
      <c r="AD231" s="6">
        <v>1.64</v>
      </c>
      <c r="AE231" s="6">
        <v>0.82</v>
      </c>
      <c r="AF231" s="6">
        <v>21.98</v>
      </c>
      <c r="AG231" s="6">
        <v>32.33</v>
      </c>
      <c r="AH231" s="6">
        <v>-26.82</v>
      </c>
      <c r="AI231" s="6">
        <v>0.9</v>
      </c>
      <c r="AJ231" s="6">
        <v>15.25</v>
      </c>
      <c r="AK231" s="6">
        <v>18.510000000000002</v>
      </c>
      <c r="AL231" s="6">
        <v>14.39</v>
      </c>
      <c r="AM231">
        <v>51.7</v>
      </c>
      <c r="AN231">
        <v>52.1</v>
      </c>
      <c r="AO231">
        <v>35.1</v>
      </c>
      <c r="AP231">
        <v>12.2</v>
      </c>
      <c r="AQ231">
        <v>34.700000000000003</v>
      </c>
      <c r="AR231">
        <v>33.700000000000003</v>
      </c>
      <c r="AS231">
        <v>13</v>
      </c>
      <c r="AT231">
        <v>86.4</v>
      </c>
      <c r="AU231">
        <v>40.1</v>
      </c>
      <c r="AV231">
        <v>7.4</v>
      </c>
      <c r="AW231">
        <v>0.3</v>
      </c>
      <c r="AX231" s="6">
        <v>31.91</v>
      </c>
      <c r="AY231" s="6">
        <v>30.05</v>
      </c>
      <c r="AZ231" s="6">
        <v>0</v>
      </c>
      <c r="BA231" s="6">
        <v>-3.33</v>
      </c>
      <c r="BB231" s="6">
        <v>-2.31</v>
      </c>
      <c r="BC231" s="6">
        <v>-5.87</v>
      </c>
      <c r="BD231" s="6">
        <v>4.7300000000000004</v>
      </c>
      <c r="BE231" s="6">
        <v>12.86</v>
      </c>
      <c r="BF231" s="6">
        <v>272</v>
      </c>
      <c r="BG231" s="6">
        <v>1495.2</v>
      </c>
      <c r="BH231" s="6">
        <v>250.38</v>
      </c>
    </row>
    <row r="232" spans="1:60" x14ac:dyDescent="0.2">
      <c r="A232" t="s">
        <v>1563</v>
      </c>
      <c r="B232" s="9" t="s">
        <v>2756</v>
      </c>
      <c r="C232" s="9" t="s">
        <v>2757</v>
      </c>
      <c r="D232">
        <v>59</v>
      </c>
      <c r="E232" t="s">
        <v>555</v>
      </c>
      <c r="H232" t="s">
        <v>2758</v>
      </c>
      <c r="K232" s="9" t="s">
        <v>309</v>
      </c>
      <c r="L232" t="s">
        <v>66</v>
      </c>
      <c r="M232" t="s">
        <v>77</v>
      </c>
      <c r="N232" s="16" t="s">
        <v>2759</v>
      </c>
      <c r="O232" s="20">
        <f t="shared" si="3"/>
        <v>32036</v>
      </c>
      <c r="P232" s="9">
        <v>1</v>
      </c>
      <c r="Q232" s="9" t="s">
        <v>2760</v>
      </c>
      <c r="R232" s="10">
        <v>3.23</v>
      </c>
      <c r="S232" s="9">
        <v>100.9</v>
      </c>
      <c r="T232">
        <v>189.3</v>
      </c>
      <c r="U232" s="5">
        <v>15</v>
      </c>
      <c r="V232" s="11">
        <v>17</v>
      </c>
      <c r="W232" s="10">
        <v>19.55</v>
      </c>
      <c r="X232" s="6">
        <v>13.83</v>
      </c>
      <c r="Y232" s="6">
        <v>12.08</v>
      </c>
      <c r="Z232" s="6">
        <v>0.95</v>
      </c>
      <c r="AA232" s="6">
        <v>0.92</v>
      </c>
      <c r="AB232" s="6">
        <v>12.5</v>
      </c>
      <c r="AC232" s="6">
        <v>5.13</v>
      </c>
      <c r="AD232" s="6">
        <v>18.78</v>
      </c>
      <c r="AE232" s="6">
        <v>0.77</v>
      </c>
      <c r="AF232" s="6">
        <v>3.76</v>
      </c>
      <c r="AG232" s="6">
        <v>-8.2899999999999991</v>
      </c>
      <c r="AH232" s="6">
        <v>113.6</v>
      </c>
      <c r="AI232" s="6">
        <v>0.92</v>
      </c>
      <c r="AJ232" s="6">
        <v>13.24</v>
      </c>
      <c r="AK232" s="6">
        <v>4.34</v>
      </c>
      <c r="AL232" s="6">
        <v>19.399999999999999</v>
      </c>
      <c r="AM232">
        <v>31.3</v>
      </c>
      <c r="AN232">
        <v>31.2</v>
      </c>
      <c r="AO232">
        <v>49.2</v>
      </c>
      <c r="AP232">
        <v>14.5</v>
      </c>
      <c r="AQ232">
        <v>32.799999999999997</v>
      </c>
      <c r="AR232">
        <v>35.4</v>
      </c>
      <c r="AS232">
        <v>78.099999999999994</v>
      </c>
      <c r="AT232">
        <v>23.4</v>
      </c>
      <c r="AU232">
        <v>-12.2</v>
      </c>
      <c r="AV232">
        <v>26.5</v>
      </c>
      <c r="AW232">
        <v>9999</v>
      </c>
      <c r="AX232" s="6">
        <v>17.57</v>
      </c>
      <c r="AY232" s="6">
        <v>11.4</v>
      </c>
      <c r="AZ232" s="6">
        <v>0</v>
      </c>
      <c r="BA232" s="6">
        <v>-2.23</v>
      </c>
      <c r="BB232" s="6">
        <v>1.94</v>
      </c>
      <c r="BC232" s="6">
        <v>-4.63</v>
      </c>
      <c r="BD232" s="6">
        <v>4.37</v>
      </c>
      <c r="BE232" s="6">
        <v>43.3</v>
      </c>
      <c r="BF232" s="6">
        <v>71.55</v>
      </c>
      <c r="BG232" s="10">
        <v>404.6</v>
      </c>
      <c r="BH232" s="6">
        <v>670.32</v>
      </c>
    </row>
    <row r="233" spans="1:60" x14ac:dyDescent="0.2">
      <c r="A233" t="s">
        <v>1568</v>
      </c>
      <c r="B233" t="s">
        <v>2934</v>
      </c>
      <c r="C233" t="s">
        <v>2935</v>
      </c>
      <c r="D233">
        <v>89</v>
      </c>
      <c r="E233" t="s">
        <v>344</v>
      </c>
      <c r="G233" t="s">
        <v>74</v>
      </c>
      <c r="H233" t="s">
        <v>2936</v>
      </c>
      <c r="K233" t="s">
        <v>65</v>
      </c>
      <c r="L233" t="s">
        <v>66</v>
      </c>
      <c r="M233" t="s">
        <v>190</v>
      </c>
      <c r="N233" s="17" t="s">
        <v>2937</v>
      </c>
      <c r="O233" s="19">
        <f t="shared" si="3"/>
        <v>12953</v>
      </c>
      <c r="P233">
        <v>1</v>
      </c>
      <c r="Q233" t="s">
        <v>424</v>
      </c>
      <c r="R233" s="6">
        <v>1.62</v>
      </c>
      <c r="S233">
        <v>16.399999999999999</v>
      </c>
      <c r="T233">
        <v>2.8</v>
      </c>
      <c r="U233" s="5">
        <v>14</v>
      </c>
      <c r="V233" s="5">
        <v>17</v>
      </c>
      <c r="W233" s="6">
        <v>11.32</v>
      </c>
      <c r="X233" s="6">
        <v>6.51</v>
      </c>
      <c r="Y233" s="6">
        <v>6.67</v>
      </c>
      <c r="Z233" s="6">
        <v>0.98</v>
      </c>
      <c r="AA233" s="6">
        <v>0.67</v>
      </c>
      <c r="AB233" s="6">
        <v>9.27</v>
      </c>
      <c r="AC233" s="6">
        <v>10.89</v>
      </c>
      <c r="AD233" s="6">
        <v>7.16</v>
      </c>
      <c r="AE233" s="6">
        <v>0.72</v>
      </c>
      <c r="AF233" s="6">
        <v>14.55</v>
      </c>
      <c r="AG233" s="6">
        <v>33.270000000000003</v>
      </c>
      <c r="AI233" s="6">
        <v>0.98</v>
      </c>
      <c r="AJ233" s="6">
        <v>7.18</v>
      </c>
      <c r="AK233" s="6">
        <v>9.11</v>
      </c>
      <c r="AL233" s="6">
        <v>16.59</v>
      </c>
      <c r="AM233">
        <v>16.399999999999999</v>
      </c>
      <c r="AN233">
        <v>10.1</v>
      </c>
      <c r="AO233">
        <v>1.7</v>
      </c>
      <c r="AP233">
        <v>0.7</v>
      </c>
      <c r="AQ233">
        <v>-4.5</v>
      </c>
      <c r="AR233">
        <v>39.4</v>
      </c>
      <c r="AS233">
        <v>-51.6</v>
      </c>
      <c r="AT233">
        <v>15</v>
      </c>
      <c r="AU233">
        <v>17.2</v>
      </c>
      <c r="AV233">
        <v>4.3</v>
      </c>
      <c r="AW233">
        <v>0.6</v>
      </c>
      <c r="AX233" s="6">
        <v>10.35</v>
      </c>
      <c r="AY233" s="6">
        <v>7.22</v>
      </c>
      <c r="AZ233" s="6">
        <v>0</v>
      </c>
      <c r="BA233" s="6">
        <v>0.27</v>
      </c>
      <c r="BB233" s="6">
        <v>9.74</v>
      </c>
      <c r="BC233" s="6">
        <v>18.829999999999998</v>
      </c>
      <c r="BD233" s="6">
        <v>28.33</v>
      </c>
      <c r="BE233" s="6">
        <v>44.01</v>
      </c>
      <c r="BF233" s="6">
        <v>41.7</v>
      </c>
      <c r="BG233" s="6">
        <v>167.84</v>
      </c>
      <c r="BH233" s="6">
        <v>1282.56</v>
      </c>
    </row>
    <row r="234" spans="1:60" x14ac:dyDescent="0.2">
      <c r="A234" t="s">
        <v>1573</v>
      </c>
      <c r="B234" t="s">
        <v>3417</v>
      </c>
      <c r="C234" t="s">
        <v>3418</v>
      </c>
      <c r="D234">
        <v>93</v>
      </c>
      <c r="E234" t="s">
        <v>344</v>
      </c>
      <c r="H234" t="s">
        <v>3419</v>
      </c>
      <c r="K234" t="s">
        <v>309</v>
      </c>
      <c r="L234" t="s">
        <v>148</v>
      </c>
      <c r="M234" t="s">
        <v>310</v>
      </c>
      <c r="N234" s="17" t="s">
        <v>3420</v>
      </c>
      <c r="O234" s="19">
        <f t="shared" si="3"/>
        <v>42764</v>
      </c>
      <c r="P234">
        <v>4</v>
      </c>
      <c r="Q234" t="s">
        <v>2050</v>
      </c>
      <c r="R234" s="6">
        <v>1.62</v>
      </c>
      <c r="S234">
        <v>22.2</v>
      </c>
      <c r="T234">
        <v>28.1</v>
      </c>
      <c r="U234" s="5">
        <v>14</v>
      </c>
      <c r="V234" s="5">
        <v>17</v>
      </c>
      <c r="W234" s="6">
        <v>8.86</v>
      </c>
      <c r="X234" s="6">
        <v>6.79</v>
      </c>
      <c r="Y234" s="6">
        <v>3.91</v>
      </c>
      <c r="Z234" s="6">
        <v>1</v>
      </c>
      <c r="AA234" s="6">
        <v>0.67</v>
      </c>
      <c r="AB234" s="6">
        <v>10.38</v>
      </c>
      <c r="AC234" s="6">
        <v>15.63</v>
      </c>
      <c r="AD234" s="6">
        <v>86.31</v>
      </c>
      <c r="AE234" s="6">
        <v>0.94</v>
      </c>
      <c r="AF234" s="6">
        <v>8.44</v>
      </c>
      <c r="AG234" s="6">
        <v>9.66</v>
      </c>
      <c r="AH234" s="6">
        <v>-0.56000000000000005</v>
      </c>
      <c r="AI234" s="6">
        <v>0.56999999999999995</v>
      </c>
      <c r="AJ234" s="6">
        <v>1.37</v>
      </c>
      <c r="AK234" s="6">
        <v>3.69</v>
      </c>
      <c r="AL234" s="6">
        <v>-0.56999999999999995</v>
      </c>
      <c r="AM234">
        <v>13.7</v>
      </c>
      <c r="AN234">
        <v>22.2</v>
      </c>
      <c r="AO234">
        <v>13.9</v>
      </c>
      <c r="AP234">
        <v>2.9</v>
      </c>
      <c r="AQ234">
        <v>28.1</v>
      </c>
      <c r="AR234">
        <v>-14.9</v>
      </c>
      <c r="AS234">
        <v>2.1</v>
      </c>
      <c r="AT234">
        <v>25.3</v>
      </c>
      <c r="AU234">
        <v>18.2</v>
      </c>
      <c r="AV234">
        <v>17.399999999999999</v>
      </c>
      <c r="AW234">
        <v>2.2000000000000002</v>
      </c>
      <c r="AX234" s="6">
        <v>9.6300000000000008</v>
      </c>
      <c r="AY234" s="6">
        <v>12.19</v>
      </c>
      <c r="AZ234" s="6">
        <v>0</v>
      </c>
      <c r="BA234" s="6">
        <v>-0.78</v>
      </c>
      <c r="BB234" s="6">
        <v>6.92</v>
      </c>
      <c r="BC234" s="6">
        <v>4.1500000000000004</v>
      </c>
      <c r="BD234" s="6">
        <v>13.41</v>
      </c>
      <c r="BE234" s="6">
        <v>18.559999999999999</v>
      </c>
      <c r="BF234" s="6">
        <v>77.73</v>
      </c>
      <c r="BG234" s="6">
        <v>150.80000000000001</v>
      </c>
      <c r="BH234" s="6">
        <v>1654.79</v>
      </c>
    </row>
    <row r="235" spans="1:60" hidden="1" x14ac:dyDescent="0.2">
      <c r="A235" t="s">
        <v>1579</v>
      </c>
      <c r="B235" t="s">
        <v>2200</v>
      </c>
      <c r="C235" t="s">
        <v>2201</v>
      </c>
      <c r="D235">
        <v>46</v>
      </c>
      <c r="E235" t="s">
        <v>196</v>
      </c>
      <c r="G235" t="s">
        <v>84</v>
      </c>
      <c r="H235" t="s">
        <v>2202</v>
      </c>
      <c r="K235" t="s">
        <v>932</v>
      </c>
      <c r="L235" t="s">
        <v>86</v>
      </c>
      <c r="M235" t="s">
        <v>106</v>
      </c>
      <c r="N235" t="s">
        <v>2203</v>
      </c>
      <c r="O235" s="19">
        <f t="shared" si="3"/>
        <v>24215</v>
      </c>
      <c r="P235">
        <v>4</v>
      </c>
      <c r="Q235" t="s">
        <v>417</v>
      </c>
      <c r="R235" s="6">
        <v>3.74</v>
      </c>
      <c r="S235">
        <v>91.6</v>
      </c>
      <c r="T235">
        <v>92.6</v>
      </c>
      <c r="U235" s="5">
        <v>0</v>
      </c>
      <c r="V235" s="5">
        <v>17</v>
      </c>
      <c r="W235" s="6">
        <v>6.23</v>
      </c>
      <c r="X235" s="6">
        <v>1.39</v>
      </c>
      <c r="Y235" s="6">
        <v>6.86</v>
      </c>
      <c r="Z235" s="6">
        <v>0.97</v>
      </c>
      <c r="AA235" s="6">
        <v>0.9</v>
      </c>
      <c r="AB235" s="6">
        <v>2.87</v>
      </c>
      <c r="AC235" s="6">
        <v>0.38</v>
      </c>
      <c r="AD235" s="6">
        <v>8.66</v>
      </c>
      <c r="AE235" s="6">
        <v>0.73</v>
      </c>
      <c r="AF235" s="6">
        <v>-0.38</v>
      </c>
      <c r="AG235" s="6">
        <v>-3.54</v>
      </c>
      <c r="AH235" s="6">
        <v>20.04</v>
      </c>
      <c r="AI235" s="6">
        <v>0.99</v>
      </c>
      <c r="AJ235" s="6">
        <v>4.4400000000000004</v>
      </c>
      <c r="AK235" s="6">
        <v>2.23</v>
      </c>
      <c r="AL235" s="6">
        <v>2.58</v>
      </c>
      <c r="AM235">
        <v>25.6</v>
      </c>
      <c r="AN235">
        <v>24.5</v>
      </c>
      <c r="AO235">
        <v>22.2</v>
      </c>
      <c r="AP235">
        <v>2.2000000000000002</v>
      </c>
      <c r="AQ235">
        <v>-4.8</v>
      </c>
      <c r="AR235">
        <v>-3.4</v>
      </c>
      <c r="AS235">
        <v>11</v>
      </c>
      <c r="AT235">
        <v>-12.4</v>
      </c>
      <c r="AU235">
        <v>-7.5</v>
      </c>
      <c r="AV235">
        <v>6.7</v>
      </c>
      <c r="AW235">
        <v>7.6</v>
      </c>
      <c r="AX235" s="6">
        <v>4.53</v>
      </c>
      <c r="AY235" s="6">
        <v>-0.84</v>
      </c>
      <c r="AZ235" s="6">
        <v>0</v>
      </c>
      <c r="BA235" s="6">
        <v>-4.1399999999999997</v>
      </c>
      <c r="BB235" s="6">
        <v>2.52</v>
      </c>
      <c r="BC235" s="6">
        <v>6.66</v>
      </c>
      <c r="BD235" s="6">
        <v>14.09</v>
      </c>
      <c r="BE235" s="6">
        <v>-8.76</v>
      </c>
      <c r="BF235" s="6">
        <v>-4.1399999999999997</v>
      </c>
      <c r="BG235" s="6">
        <v>55.71</v>
      </c>
      <c r="BH235" s="6">
        <v>442.35</v>
      </c>
    </row>
    <row r="236" spans="1:60" hidden="1" x14ac:dyDescent="0.2">
      <c r="A236" t="s">
        <v>1586</v>
      </c>
      <c r="B236" t="s">
        <v>2611</v>
      </c>
      <c r="C236" t="s">
        <v>2612</v>
      </c>
      <c r="D236">
        <v>96</v>
      </c>
      <c r="E236" t="s">
        <v>413</v>
      </c>
      <c r="H236" t="s">
        <v>2613</v>
      </c>
      <c r="K236" t="s">
        <v>65</v>
      </c>
      <c r="L236" t="s">
        <v>229</v>
      </c>
      <c r="M236" t="s">
        <v>230</v>
      </c>
      <c r="N236" t="s">
        <v>2614</v>
      </c>
      <c r="O236" s="19">
        <f t="shared" si="3"/>
        <v>4714</v>
      </c>
      <c r="P236">
        <v>1</v>
      </c>
      <c r="Q236" t="s">
        <v>2615</v>
      </c>
      <c r="R236" s="6">
        <v>1.78</v>
      </c>
      <c r="S236">
        <v>22.9</v>
      </c>
      <c r="T236">
        <v>17.5</v>
      </c>
      <c r="U236" s="5">
        <v>5</v>
      </c>
      <c r="V236" s="5">
        <v>17</v>
      </c>
      <c r="W236" s="6">
        <v>7.59</v>
      </c>
      <c r="X236" s="6">
        <v>5.73</v>
      </c>
      <c r="Z236" s="6">
        <v>0.99</v>
      </c>
      <c r="AA236" s="6">
        <v>0.91</v>
      </c>
      <c r="AB236" s="6">
        <v>9.2100000000000009</v>
      </c>
      <c r="AC236" s="6">
        <v>15.24</v>
      </c>
      <c r="AD236" s="6">
        <v>-28.01</v>
      </c>
      <c r="AE236" s="6">
        <v>0.74</v>
      </c>
      <c r="AF236" s="6">
        <v>13.45</v>
      </c>
      <c r="AG236" s="6">
        <v>17.34</v>
      </c>
      <c r="AI236" s="6">
        <v>0.89</v>
      </c>
      <c r="AJ236" s="6">
        <v>1.55</v>
      </c>
      <c r="AK236" s="6">
        <v>4.97</v>
      </c>
      <c r="AL236" s="6">
        <v>-13.99</v>
      </c>
      <c r="AM236">
        <v>12.9</v>
      </c>
      <c r="AN236">
        <v>13.2</v>
      </c>
      <c r="AO236">
        <v>9</v>
      </c>
      <c r="AP236">
        <v>1.9</v>
      </c>
      <c r="AQ236">
        <v>-27.1</v>
      </c>
      <c r="AR236">
        <v>-28.8</v>
      </c>
      <c r="AS236">
        <v>-49.7</v>
      </c>
      <c r="AT236">
        <v>-4.0999999999999996</v>
      </c>
      <c r="AU236">
        <v>1.9</v>
      </c>
      <c r="AV236">
        <v>42.9</v>
      </c>
      <c r="AW236">
        <v>3.1</v>
      </c>
      <c r="AX236" s="6">
        <v>3.15</v>
      </c>
      <c r="AY236" s="6">
        <v>6.69</v>
      </c>
      <c r="AZ236" s="6">
        <v>0</v>
      </c>
      <c r="BA236" s="6">
        <v>-1.46</v>
      </c>
      <c r="BB236" s="6">
        <v>-0.82</v>
      </c>
      <c r="BC236" s="6">
        <v>-16.899999999999999</v>
      </c>
      <c r="BD236" s="6">
        <v>0.15</v>
      </c>
      <c r="BE236" s="6">
        <v>30.69</v>
      </c>
      <c r="BF236" s="6">
        <v>38.26</v>
      </c>
      <c r="BG236" s="6">
        <v>36.31</v>
      </c>
      <c r="BH236" s="6">
        <v>632.66999999999996</v>
      </c>
    </row>
    <row r="237" spans="1:60" hidden="1" x14ac:dyDescent="0.2">
      <c r="A237" t="s">
        <v>1591</v>
      </c>
      <c r="B237" t="s">
        <v>2819</v>
      </c>
      <c r="C237" t="s">
        <v>2820</v>
      </c>
      <c r="D237">
        <v>49</v>
      </c>
      <c r="E237" t="s">
        <v>2821</v>
      </c>
      <c r="H237" t="s">
        <v>2822</v>
      </c>
      <c r="K237" t="s">
        <v>65</v>
      </c>
      <c r="L237" t="s">
        <v>181</v>
      </c>
      <c r="M237" t="s">
        <v>290</v>
      </c>
      <c r="N237" t="s">
        <v>2823</v>
      </c>
      <c r="O237" s="19">
        <f t="shared" si="3"/>
        <v>4167</v>
      </c>
      <c r="P237">
        <v>4</v>
      </c>
      <c r="Q237" t="s">
        <v>2824</v>
      </c>
      <c r="R237" s="6">
        <v>4.32</v>
      </c>
      <c r="S237">
        <v>69.400000000000006</v>
      </c>
      <c r="T237">
        <v>100</v>
      </c>
      <c r="U237" s="5">
        <v>17</v>
      </c>
      <c r="V237" s="5">
        <v>17</v>
      </c>
      <c r="W237" s="6">
        <v>5.88</v>
      </c>
      <c r="X237" s="6">
        <v>5.39</v>
      </c>
      <c r="Y237" s="6">
        <v>5.85</v>
      </c>
      <c r="Z237" s="6">
        <v>0.97</v>
      </c>
      <c r="AA237" s="6">
        <v>0.87</v>
      </c>
      <c r="AB237" s="6">
        <v>2.66</v>
      </c>
      <c r="AC237" s="6">
        <v>3.62</v>
      </c>
      <c r="AD237" s="6">
        <v>29.12</v>
      </c>
      <c r="AE237" s="6">
        <v>0.5</v>
      </c>
      <c r="AF237" s="6">
        <v>-0.36</v>
      </c>
      <c r="AG237" s="6">
        <v>0.57999999999999996</v>
      </c>
      <c r="AH237" s="6">
        <v>74.790000000000006</v>
      </c>
      <c r="AI237" s="6">
        <v>0.91</v>
      </c>
      <c r="AJ237" s="6">
        <v>4.54</v>
      </c>
      <c r="AK237" s="6">
        <v>7.91</v>
      </c>
      <c r="AL237" s="6">
        <v>3.73</v>
      </c>
      <c r="AM237">
        <v>17.100000000000001</v>
      </c>
      <c r="AN237">
        <v>16</v>
      </c>
      <c r="AO237">
        <v>7.1</v>
      </c>
      <c r="AP237">
        <v>1.6</v>
      </c>
      <c r="AQ237">
        <v>-12.1</v>
      </c>
      <c r="AR237">
        <v>-12.5</v>
      </c>
      <c r="AS237">
        <v>-0.2</v>
      </c>
      <c r="AT237">
        <v>-13.8</v>
      </c>
      <c r="AU237">
        <v>-22.9</v>
      </c>
      <c r="AV237">
        <v>40.9</v>
      </c>
      <c r="AW237">
        <v>9999</v>
      </c>
      <c r="AX237" s="6">
        <v>3.09</v>
      </c>
      <c r="AY237" s="6">
        <v>-3.36</v>
      </c>
      <c r="AZ237" s="6">
        <v>0</v>
      </c>
      <c r="BA237" s="6">
        <v>1.92</v>
      </c>
      <c r="BB237" s="6">
        <v>2.48</v>
      </c>
      <c r="BC237" s="6">
        <v>11.01</v>
      </c>
      <c r="BD237" s="6">
        <v>6.17</v>
      </c>
      <c r="BE237" s="6">
        <v>-10.27</v>
      </c>
      <c r="BF237" s="6">
        <v>-15.7</v>
      </c>
      <c r="BG237" s="6">
        <v>35.520000000000003</v>
      </c>
      <c r="BH237" s="6">
        <v>3193.38</v>
      </c>
    </row>
    <row r="238" spans="1:60" hidden="1" x14ac:dyDescent="0.2">
      <c r="A238" t="s">
        <v>1597</v>
      </c>
      <c r="B238" t="s">
        <v>1662</v>
      </c>
      <c r="C238" t="s">
        <v>1663</v>
      </c>
      <c r="D238">
        <v>23</v>
      </c>
      <c r="E238" t="s">
        <v>1542</v>
      </c>
      <c r="G238" t="s">
        <v>84</v>
      </c>
      <c r="H238" t="s">
        <v>1664</v>
      </c>
      <c r="K238" t="s">
        <v>65</v>
      </c>
      <c r="L238" t="s">
        <v>229</v>
      </c>
      <c r="M238" t="s">
        <v>230</v>
      </c>
      <c r="N238" t="s">
        <v>1665</v>
      </c>
      <c r="O238" s="19">
        <f t="shared" si="3"/>
        <v>7018</v>
      </c>
      <c r="P238">
        <v>4</v>
      </c>
      <c r="Q238" t="s">
        <v>1091</v>
      </c>
      <c r="R238" s="6">
        <v>3.81</v>
      </c>
      <c r="S238">
        <v>97.9</v>
      </c>
      <c r="T238">
        <v>141.5</v>
      </c>
      <c r="U238" s="5">
        <v>6</v>
      </c>
      <c r="V238" s="5">
        <v>17</v>
      </c>
      <c r="W238" s="6">
        <v>15.73</v>
      </c>
      <c r="X238" s="6">
        <v>8.5</v>
      </c>
      <c r="Y238" s="6">
        <v>1.29</v>
      </c>
      <c r="Z238" s="6">
        <v>0.93</v>
      </c>
      <c r="AA238" s="6">
        <v>0.69</v>
      </c>
      <c r="AB238" s="6">
        <v>-4.0999999999999996</v>
      </c>
      <c r="AC238" s="6">
        <v>-19.899999999999999</v>
      </c>
      <c r="AD238" s="6">
        <v>0.19</v>
      </c>
      <c r="AE238" s="6">
        <v>0.15</v>
      </c>
      <c r="AF238" s="6">
        <v>-1.1299999999999999</v>
      </c>
      <c r="AG238" s="6">
        <v>-8.76</v>
      </c>
      <c r="AH238" s="6">
        <v>454.15</v>
      </c>
      <c r="AI238" s="6">
        <v>0.83</v>
      </c>
      <c r="AJ238" s="6">
        <v>0.06</v>
      </c>
      <c r="AK238" s="6">
        <v>-2.94</v>
      </c>
      <c r="AL238" s="6">
        <v>0.93</v>
      </c>
      <c r="AM238">
        <v>6.8</v>
      </c>
      <c r="AN238">
        <v>25.7</v>
      </c>
      <c r="AO238">
        <v>24.3</v>
      </c>
      <c r="AP238">
        <v>1.9</v>
      </c>
      <c r="AQ238">
        <v>36.299999999999997</v>
      </c>
      <c r="AR238">
        <v>-64.099999999999994</v>
      </c>
      <c r="AS238">
        <v>12</v>
      </c>
      <c r="AT238">
        <v>-19.5</v>
      </c>
      <c r="AU238">
        <v>-57.2</v>
      </c>
      <c r="AV238">
        <v>30.5</v>
      </c>
      <c r="AW238">
        <v>9999</v>
      </c>
      <c r="AX238" s="6">
        <v>-0.88</v>
      </c>
      <c r="AY238" s="6">
        <v>-3.66</v>
      </c>
      <c r="AZ238" s="6">
        <v>0</v>
      </c>
      <c r="BA238" s="6">
        <v>-1.31</v>
      </c>
      <c r="BB238" s="6">
        <v>0.69</v>
      </c>
      <c r="BC238" s="6">
        <v>6.35</v>
      </c>
      <c r="BD238" s="6">
        <v>9.33</v>
      </c>
      <c r="BE238" s="6">
        <v>-43.07</v>
      </c>
      <c r="BF238" s="6">
        <v>-17.02</v>
      </c>
      <c r="BG238" s="6">
        <v>-8.4600000000000009</v>
      </c>
      <c r="BH238" s="6">
        <v>2885.81</v>
      </c>
    </row>
    <row r="239" spans="1:60" hidden="1" x14ac:dyDescent="0.2">
      <c r="A239" t="s">
        <v>1601</v>
      </c>
      <c r="B239" t="s">
        <v>3780</v>
      </c>
      <c r="C239" t="s">
        <v>3781</v>
      </c>
      <c r="D239">
        <v>43</v>
      </c>
      <c r="E239" t="s">
        <v>338</v>
      </c>
      <c r="G239" t="s">
        <v>84</v>
      </c>
      <c r="H239" t="s">
        <v>3782</v>
      </c>
      <c r="K239" t="s">
        <v>65</v>
      </c>
      <c r="L239" t="s">
        <v>66</v>
      </c>
      <c r="M239" t="s">
        <v>1400</v>
      </c>
      <c r="N239" t="s">
        <v>3783</v>
      </c>
      <c r="O239" s="19">
        <f t="shared" si="3"/>
        <v>4078</v>
      </c>
      <c r="P239">
        <v>4</v>
      </c>
      <c r="Q239" t="s">
        <v>846</v>
      </c>
      <c r="R239" s="6">
        <v>7.34</v>
      </c>
      <c r="S239">
        <v>53.4</v>
      </c>
      <c r="T239">
        <v>45.6</v>
      </c>
      <c r="U239" s="5">
        <v>0</v>
      </c>
      <c r="V239" s="5">
        <v>17</v>
      </c>
      <c r="W239" s="6">
        <v>7.06</v>
      </c>
      <c r="X239" s="6">
        <v>3.87</v>
      </c>
      <c r="Y239" s="6">
        <v>1.06</v>
      </c>
      <c r="Z239" s="6">
        <v>0.98</v>
      </c>
      <c r="AA239" s="6">
        <v>0.84</v>
      </c>
      <c r="AB239" s="6">
        <v>1.1000000000000001</v>
      </c>
      <c r="AC239" s="6">
        <v>0.41</v>
      </c>
      <c r="AD239" s="6">
        <v>1.77</v>
      </c>
      <c r="AE239" s="6">
        <v>0.66</v>
      </c>
      <c r="AF239" s="6">
        <v>1.02</v>
      </c>
      <c r="AG239" s="6">
        <v>0.19</v>
      </c>
      <c r="AH239" s="6">
        <v>-17.579999999999998</v>
      </c>
      <c r="AI239" s="6">
        <v>-0.05</v>
      </c>
      <c r="AJ239" s="6">
        <v>-2.67</v>
      </c>
      <c r="AK239" s="6">
        <v>-4.38</v>
      </c>
      <c r="AL239" s="6">
        <v>-3.89</v>
      </c>
      <c r="AM239">
        <v>7.6</v>
      </c>
      <c r="AN239">
        <v>7.3</v>
      </c>
      <c r="AO239">
        <v>6</v>
      </c>
      <c r="AP239">
        <v>1</v>
      </c>
      <c r="AQ239">
        <v>-28.9</v>
      </c>
      <c r="AR239">
        <v>-21.8</v>
      </c>
      <c r="AS239">
        <v>-35.799999999999997</v>
      </c>
      <c r="AT239">
        <v>-35.799999999999997</v>
      </c>
      <c r="AU239">
        <v>-42.3</v>
      </c>
      <c r="AV239">
        <v>31.5</v>
      </c>
      <c r="AW239">
        <v>6.8</v>
      </c>
      <c r="AX239" s="6">
        <v>-2.2200000000000002</v>
      </c>
      <c r="AY239" s="6">
        <v>-7.98</v>
      </c>
      <c r="AZ239" s="6">
        <v>0</v>
      </c>
      <c r="BA239" s="6">
        <v>-0.39</v>
      </c>
      <c r="BB239" s="6">
        <v>-1.54</v>
      </c>
      <c r="BC239" s="6">
        <v>-5.1100000000000003</v>
      </c>
      <c r="BD239" s="6">
        <v>9.7799999999999994</v>
      </c>
      <c r="BE239" s="6">
        <v>8.3800000000000008</v>
      </c>
      <c r="BF239" s="6">
        <v>-34.020000000000003</v>
      </c>
      <c r="BG239" s="6">
        <v>-20.100000000000001</v>
      </c>
      <c r="BH239" s="6">
        <v>340.52</v>
      </c>
    </row>
    <row r="240" spans="1:60" x14ac:dyDescent="0.2">
      <c r="A240" t="s">
        <v>1608</v>
      </c>
      <c r="B240" t="s">
        <v>433</v>
      </c>
      <c r="C240" t="s">
        <v>434</v>
      </c>
      <c r="D240">
        <v>68</v>
      </c>
      <c r="E240" t="s">
        <v>435</v>
      </c>
      <c r="G240" t="s">
        <v>74</v>
      </c>
      <c r="H240" t="s">
        <v>436</v>
      </c>
      <c r="K240" t="s">
        <v>76</v>
      </c>
      <c r="L240" t="s">
        <v>86</v>
      </c>
      <c r="M240" t="s">
        <v>166</v>
      </c>
      <c r="N240" s="17" t="s">
        <v>437</v>
      </c>
      <c r="O240" s="19">
        <f t="shared" si="3"/>
        <v>29258</v>
      </c>
      <c r="P240">
        <v>4</v>
      </c>
      <c r="Q240" t="s">
        <v>438</v>
      </c>
      <c r="R240" s="6">
        <v>1.4</v>
      </c>
      <c r="S240">
        <v>26</v>
      </c>
      <c r="T240">
        <v>100</v>
      </c>
      <c r="U240" s="5">
        <v>2</v>
      </c>
      <c r="V240" s="5">
        <v>16</v>
      </c>
      <c r="W240" s="6">
        <v>23.38</v>
      </c>
      <c r="X240" s="6">
        <v>18.05</v>
      </c>
      <c r="Y240" s="6">
        <v>6.25</v>
      </c>
      <c r="Z240" s="6">
        <v>0.93</v>
      </c>
      <c r="AA240" s="6">
        <v>0.93</v>
      </c>
      <c r="AB240" s="6">
        <v>18.079999999999998</v>
      </c>
      <c r="AC240" s="6">
        <v>13</v>
      </c>
      <c r="AD240" s="6">
        <v>-0.93</v>
      </c>
      <c r="AE240" s="6">
        <v>0.66</v>
      </c>
      <c r="AF240" s="6">
        <v>32.020000000000003</v>
      </c>
      <c r="AG240" s="6">
        <v>-9.2799999999999994</v>
      </c>
      <c r="AH240" s="6">
        <v>200.16</v>
      </c>
      <c r="AI240" s="6">
        <v>0.93</v>
      </c>
      <c r="AJ240" s="6">
        <v>18.48</v>
      </c>
      <c r="AK240" s="6">
        <v>14.47</v>
      </c>
      <c r="AL240" s="6">
        <v>10.199999999999999</v>
      </c>
      <c r="AM240">
        <v>19.5</v>
      </c>
      <c r="AN240">
        <v>18.5</v>
      </c>
      <c r="AO240">
        <v>9.9</v>
      </c>
      <c r="AP240">
        <v>2.8</v>
      </c>
      <c r="AQ240">
        <v>18.5</v>
      </c>
      <c r="AR240">
        <v>20.5</v>
      </c>
      <c r="AS240">
        <v>61</v>
      </c>
      <c r="AT240">
        <v>14.4</v>
      </c>
      <c r="AU240">
        <v>1.7</v>
      </c>
      <c r="AV240">
        <v>49.5</v>
      </c>
      <c r="AW240">
        <v>9999</v>
      </c>
      <c r="AX240" s="6">
        <v>20.25</v>
      </c>
      <c r="AY240" s="6">
        <v>24.98</v>
      </c>
      <c r="AZ240" s="6">
        <v>0</v>
      </c>
      <c r="BA240" s="6">
        <v>-0.46</v>
      </c>
      <c r="BB240" s="6">
        <v>0.92</v>
      </c>
      <c r="BC240" s="6">
        <v>-0.59</v>
      </c>
      <c r="BD240" s="6">
        <v>16.059999999999999</v>
      </c>
      <c r="BE240" s="6">
        <v>11.27</v>
      </c>
      <c r="BF240" s="6">
        <v>204.99</v>
      </c>
      <c r="BG240" s="6">
        <v>532</v>
      </c>
      <c r="BH240" s="6">
        <v>1231.75</v>
      </c>
    </row>
    <row r="241" spans="1:60" x14ac:dyDescent="0.2">
      <c r="A241" t="s">
        <v>1614</v>
      </c>
      <c r="B241" t="s">
        <v>769</v>
      </c>
      <c r="C241" t="s">
        <v>770</v>
      </c>
      <c r="D241">
        <v>97</v>
      </c>
      <c r="E241" t="s">
        <v>344</v>
      </c>
      <c r="G241" t="s">
        <v>281</v>
      </c>
      <c r="H241" t="s">
        <v>771</v>
      </c>
      <c r="K241" t="s">
        <v>65</v>
      </c>
      <c r="L241" t="s">
        <v>86</v>
      </c>
      <c r="M241" t="s">
        <v>198</v>
      </c>
      <c r="N241" s="17" t="s">
        <v>772</v>
      </c>
      <c r="O241" s="19">
        <f t="shared" si="3"/>
        <v>22090</v>
      </c>
      <c r="P241">
        <v>2</v>
      </c>
      <c r="Q241" t="s">
        <v>773</v>
      </c>
      <c r="R241" s="6">
        <v>1.59</v>
      </c>
      <c r="S241">
        <v>43</v>
      </c>
      <c r="T241">
        <v>37.9</v>
      </c>
      <c r="U241" s="5">
        <v>16</v>
      </c>
      <c r="V241" s="5">
        <v>16</v>
      </c>
      <c r="W241" s="6">
        <v>14.41</v>
      </c>
      <c r="X241" s="6">
        <v>10.54</v>
      </c>
      <c r="Y241" s="6">
        <v>9.31</v>
      </c>
      <c r="Z241" s="6">
        <v>0.98</v>
      </c>
      <c r="AA241" s="6">
        <v>0.95</v>
      </c>
      <c r="AB241" s="6">
        <v>13.05</v>
      </c>
      <c r="AC241" s="6">
        <v>10.37</v>
      </c>
      <c r="AD241" s="6">
        <v>10.29</v>
      </c>
      <c r="AE241" s="6">
        <v>0.78</v>
      </c>
      <c r="AF241" s="6">
        <v>11.34</v>
      </c>
      <c r="AG241" s="6">
        <v>12.03</v>
      </c>
      <c r="AH241" s="6">
        <v>24.06</v>
      </c>
      <c r="AI241" s="6">
        <v>0.94</v>
      </c>
      <c r="AJ241" s="6">
        <v>9.84</v>
      </c>
      <c r="AK241" s="6">
        <v>7.87</v>
      </c>
      <c r="AL241" s="6">
        <v>7.63</v>
      </c>
      <c r="AM241">
        <v>34.200000000000003</v>
      </c>
      <c r="AN241">
        <v>26.9</v>
      </c>
      <c r="AO241">
        <v>22.5</v>
      </c>
      <c r="AP241">
        <v>3.7</v>
      </c>
      <c r="AQ241">
        <v>19.7</v>
      </c>
      <c r="AR241">
        <v>25.9</v>
      </c>
      <c r="AS241">
        <v>18.8</v>
      </c>
      <c r="AT241">
        <v>36.700000000000003</v>
      </c>
      <c r="AU241">
        <v>18</v>
      </c>
      <c r="AV241">
        <v>35.9</v>
      </c>
      <c r="AW241">
        <v>5.7</v>
      </c>
      <c r="AX241" s="6">
        <v>17.059999999999999</v>
      </c>
      <c r="AY241" s="6">
        <v>9.9600000000000009</v>
      </c>
      <c r="AZ241" s="6">
        <v>0</v>
      </c>
      <c r="BA241" s="6">
        <v>0.11</v>
      </c>
      <c r="BB241" s="6">
        <v>2.77</v>
      </c>
      <c r="BC241" s="6">
        <v>-1.46</v>
      </c>
      <c r="BD241" s="6">
        <v>2.75</v>
      </c>
      <c r="BE241" s="6">
        <v>31.01</v>
      </c>
      <c r="BF241" s="6">
        <v>60.78</v>
      </c>
      <c r="BG241" s="6">
        <v>383.2</v>
      </c>
      <c r="BH241" s="6">
        <v>519.69000000000005</v>
      </c>
    </row>
    <row r="242" spans="1:60" x14ac:dyDescent="0.2">
      <c r="A242" t="s">
        <v>1620</v>
      </c>
      <c r="B242" t="s">
        <v>3813</v>
      </c>
      <c r="C242" t="s">
        <v>3814</v>
      </c>
      <c r="D242">
        <v>97</v>
      </c>
      <c r="E242" t="s">
        <v>83</v>
      </c>
      <c r="G242" t="s">
        <v>74</v>
      </c>
      <c r="H242" t="s">
        <v>3815</v>
      </c>
      <c r="K242" t="s">
        <v>65</v>
      </c>
      <c r="L242" t="s">
        <v>558</v>
      </c>
      <c r="M242" t="s">
        <v>667</v>
      </c>
      <c r="N242" s="17" t="s">
        <v>3816</v>
      </c>
      <c r="O242" s="19">
        <f t="shared" si="3"/>
        <v>17636</v>
      </c>
      <c r="P242">
        <v>4</v>
      </c>
      <c r="Q242" t="s">
        <v>3817</v>
      </c>
      <c r="R242" s="6">
        <v>1.31</v>
      </c>
      <c r="S242">
        <v>24.4</v>
      </c>
      <c r="T242">
        <v>18</v>
      </c>
      <c r="U242" s="5">
        <v>13</v>
      </c>
      <c r="V242" s="5">
        <v>16</v>
      </c>
      <c r="W242" s="6">
        <v>12.2</v>
      </c>
      <c r="X242" s="6">
        <v>17.649999999999999</v>
      </c>
      <c r="Y242" s="6">
        <v>22.22</v>
      </c>
      <c r="Z242" s="6">
        <v>0.94</v>
      </c>
      <c r="AA242" s="6">
        <v>0.85</v>
      </c>
      <c r="AB242" s="6">
        <v>18.149999999999999</v>
      </c>
      <c r="AC242" s="6">
        <v>27.15</v>
      </c>
      <c r="AD242" s="6">
        <v>7.93</v>
      </c>
      <c r="AE242" s="6">
        <v>0.84</v>
      </c>
      <c r="AF242" s="6">
        <v>17.48</v>
      </c>
      <c r="AG242" s="6">
        <v>26.01</v>
      </c>
      <c r="AH242" s="6">
        <v>-19.54</v>
      </c>
      <c r="AI242" s="6">
        <v>0.92</v>
      </c>
      <c r="AJ242" s="6">
        <v>5.58</v>
      </c>
      <c r="AK242" s="6">
        <v>5.88</v>
      </c>
      <c r="AL242" s="6">
        <v>-0.08</v>
      </c>
      <c r="AM242">
        <v>18</v>
      </c>
      <c r="AN242">
        <v>18.7</v>
      </c>
      <c r="AO242">
        <v>12.2</v>
      </c>
      <c r="AP242">
        <v>2.5</v>
      </c>
      <c r="AQ242">
        <v>34.799999999999997</v>
      </c>
      <c r="AR242">
        <v>23.2</v>
      </c>
      <c r="AS242">
        <v>32.299999999999997</v>
      </c>
      <c r="AT242">
        <v>103.2</v>
      </c>
      <c r="AU242">
        <v>87.4</v>
      </c>
      <c r="AV242">
        <v>26</v>
      </c>
      <c r="AW242">
        <v>1.2</v>
      </c>
      <c r="AX242" s="6">
        <v>15.9</v>
      </c>
      <c r="AY242" s="6">
        <v>38.020000000000003</v>
      </c>
      <c r="AZ242" s="6">
        <v>0</v>
      </c>
      <c r="BA242" s="6">
        <v>1.8</v>
      </c>
      <c r="BB242" s="6">
        <v>0.26</v>
      </c>
      <c r="BC242" s="6">
        <v>23.81</v>
      </c>
      <c r="BD242" s="6">
        <v>49.6</v>
      </c>
      <c r="BE242" s="6">
        <v>147.12</v>
      </c>
      <c r="BF242" s="6">
        <v>400.84</v>
      </c>
      <c r="BG242" s="6">
        <v>337.36</v>
      </c>
    </row>
    <row r="243" spans="1:60" hidden="1" x14ac:dyDescent="0.2">
      <c r="A243" t="s">
        <v>1625</v>
      </c>
      <c r="B243" t="s">
        <v>3074</v>
      </c>
      <c r="C243" t="s">
        <v>3075</v>
      </c>
      <c r="D243">
        <v>95</v>
      </c>
      <c r="E243" t="s">
        <v>1325</v>
      </c>
      <c r="H243" t="s">
        <v>3076</v>
      </c>
      <c r="K243" t="s">
        <v>76</v>
      </c>
      <c r="L243" t="s">
        <v>114</v>
      </c>
      <c r="M243" t="s">
        <v>366</v>
      </c>
      <c r="N243" s="17" t="s">
        <v>3077</v>
      </c>
      <c r="O243" s="19">
        <f t="shared" si="3"/>
        <v>2307</v>
      </c>
      <c r="P243">
        <v>4</v>
      </c>
      <c r="Q243" t="s">
        <v>1796</v>
      </c>
      <c r="R243" s="6">
        <v>3.34</v>
      </c>
      <c r="S243">
        <v>62.5</v>
      </c>
      <c r="T243">
        <v>100</v>
      </c>
      <c r="U243" s="5">
        <v>13</v>
      </c>
      <c r="V243" s="5">
        <v>16</v>
      </c>
      <c r="W243" s="6">
        <v>18.32</v>
      </c>
      <c r="X243" s="6">
        <v>13.27</v>
      </c>
      <c r="Y243" s="6">
        <v>0</v>
      </c>
      <c r="Z243" s="6">
        <v>0.94</v>
      </c>
      <c r="AA243" s="6">
        <v>0.95</v>
      </c>
      <c r="AB243" s="6">
        <v>15.04</v>
      </c>
      <c r="AC243" s="6">
        <v>11.99</v>
      </c>
      <c r="AD243" s="6">
        <v>-3.88</v>
      </c>
      <c r="AE243" s="6">
        <v>0.94</v>
      </c>
      <c r="AF243" s="6">
        <v>11.76</v>
      </c>
      <c r="AG243" s="6">
        <v>7.92</v>
      </c>
      <c r="AH243" s="6">
        <v>-5.14</v>
      </c>
      <c r="AI243" s="6">
        <v>0.95</v>
      </c>
      <c r="AJ243" s="6">
        <v>9.0299999999999994</v>
      </c>
      <c r="AK243" s="6">
        <v>8.8800000000000008</v>
      </c>
      <c r="AL243" s="6">
        <v>3.01</v>
      </c>
      <c r="AM243">
        <v>9.8000000000000007</v>
      </c>
      <c r="AN243">
        <v>18.8</v>
      </c>
      <c r="AO243">
        <v>20.100000000000001</v>
      </c>
      <c r="AP243">
        <v>8.8000000000000007</v>
      </c>
      <c r="AQ243">
        <v>-6</v>
      </c>
      <c r="AR243">
        <v>24.5</v>
      </c>
      <c r="AS243">
        <v>11.1</v>
      </c>
      <c r="AT243">
        <v>10.6</v>
      </c>
      <c r="AU243">
        <v>-17.2</v>
      </c>
      <c r="AV243">
        <v>28</v>
      </c>
      <c r="AW243">
        <v>9999</v>
      </c>
      <c r="AX243" s="6">
        <v>15.64</v>
      </c>
      <c r="AY243" s="6">
        <v>7.24</v>
      </c>
      <c r="AZ243" s="6">
        <v>0</v>
      </c>
      <c r="BA243" s="6">
        <v>1.87</v>
      </c>
      <c r="BB243" s="6">
        <v>13.07</v>
      </c>
      <c r="BC243" s="6">
        <v>14.5</v>
      </c>
      <c r="BD243" s="6">
        <v>14.14</v>
      </c>
      <c r="BE243" s="6">
        <v>-8.07</v>
      </c>
      <c r="BF243" s="6">
        <v>41.84</v>
      </c>
      <c r="BG243" s="6">
        <v>327.55</v>
      </c>
      <c r="BH243" s="6">
        <v>108.25</v>
      </c>
    </row>
    <row r="244" spans="1:60" hidden="1" x14ac:dyDescent="0.2">
      <c r="A244" t="s">
        <v>1631</v>
      </c>
      <c r="B244" t="s">
        <v>3727</v>
      </c>
      <c r="C244" t="s">
        <v>3728</v>
      </c>
      <c r="D244">
        <v>83</v>
      </c>
      <c r="E244" t="s">
        <v>491</v>
      </c>
      <c r="H244" t="s">
        <v>3729</v>
      </c>
      <c r="K244" t="s">
        <v>309</v>
      </c>
      <c r="L244" t="s">
        <v>66</v>
      </c>
      <c r="M244" t="s">
        <v>77</v>
      </c>
      <c r="N244" s="17" t="s">
        <v>3730</v>
      </c>
      <c r="O244" s="19">
        <f t="shared" si="3"/>
        <v>4501</v>
      </c>
      <c r="P244">
        <v>2</v>
      </c>
      <c r="Q244" t="s">
        <v>2913</v>
      </c>
      <c r="R244" s="6">
        <v>2</v>
      </c>
      <c r="S244">
        <v>47.2</v>
      </c>
      <c r="T244">
        <v>32.700000000000003</v>
      </c>
      <c r="U244" s="5">
        <v>7</v>
      </c>
      <c r="V244" s="5">
        <v>16</v>
      </c>
      <c r="W244" s="6">
        <v>15.01</v>
      </c>
      <c r="X244" s="6">
        <v>20.57</v>
      </c>
      <c r="Y244" s="6">
        <v>49.43</v>
      </c>
      <c r="Z244" s="6">
        <v>0.93</v>
      </c>
      <c r="AA244" s="6">
        <v>0.96</v>
      </c>
      <c r="AB244" s="6">
        <v>10.96</v>
      </c>
      <c r="AC244" s="6">
        <v>14.59</v>
      </c>
      <c r="AD244" s="6">
        <v>10.35</v>
      </c>
      <c r="AE244" s="6">
        <v>0.28000000000000003</v>
      </c>
      <c r="AF244" s="6">
        <v>-3.58</v>
      </c>
      <c r="AG244" s="6">
        <v>17.14</v>
      </c>
      <c r="AI244" s="6">
        <v>0.97</v>
      </c>
      <c r="AJ244" s="6">
        <v>10.58</v>
      </c>
      <c r="AK244" s="6">
        <v>12.54</v>
      </c>
      <c r="AL244" s="6">
        <v>10.54</v>
      </c>
      <c r="AM244">
        <v>23.6</v>
      </c>
      <c r="AN244">
        <v>23.6</v>
      </c>
      <c r="AO244">
        <v>16.100000000000001</v>
      </c>
      <c r="AP244">
        <v>8.5</v>
      </c>
      <c r="AQ244">
        <v>6.3</v>
      </c>
      <c r="AR244">
        <v>5.3</v>
      </c>
      <c r="AS244">
        <v>11.4</v>
      </c>
      <c r="AT244">
        <v>9.1999999999999993</v>
      </c>
      <c r="AU244">
        <v>-17</v>
      </c>
      <c r="AV244">
        <v>8.4</v>
      </c>
      <c r="AW244">
        <v>2.7</v>
      </c>
      <c r="AX244" s="6">
        <v>14.39</v>
      </c>
      <c r="AY244" s="6">
        <v>16.32</v>
      </c>
      <c r="AZ244" s="6">
        <v>0</v>
      </c>
      <c r="BA244" s="6">
        <v>0.72</v>
      </c>
      <c r="BB244" s="6">
        <v>5.46</v>
      </c>
      <c r="BC244" s="6">
        <v>2.38</v>
      </c>
      <c r="BD244" s="6">
        <v>18.39</v>
      </c>
      <c r="BE244" s="6">
        <v>41.77</v>
      </c>
      <c r="BF244" s="6">
        <v>112.93</v>
      </c>
      <c r="BG244" s="6">
        <v>283.56</v>
      </c>
      <c r="BH244" s="6">
        <v>84.31</v>
      </c>
    </row>
    <row r="245" spans="1:60" x14ac:dyDescent="0.2">
      <c r="A245" t="s">
        <v>1637</v>
      </c>
      <c r="B245" t="s">
        <v>1540</v>
      </c>
      <c r="C245" t="s">
        <v>1541</v>
      </c>
      <c r="D245">
        <v>44</v>
      </c>
      <c r="E245" t="s">
        <v>1542</v>
      </c>
      <c r="G245" t="s">
        <v>74</v>
      </c>
      <c r="H245" t="s">
        <v>1543</v>
      </c>
      <c r="K245" t="s">
        <v>65</v>
      </c>
      <c r="L245" t="s">
        <v>66</v>
      </c>
      <c r="M245" t="s">
        <v>77</v>
      </c>
      <c r="N245" s="17" t="s">
        <v>1544</v>
      </c>
      <c r="O245" s="19">
        <f t="shared" si="3"/>
        <v>7682</v>
      </c>
      <c r="P245">
        <v>1</v>
      </c>
      <c r="Q245" t="s">
        <v>1545</v>
      </c>
      <c r="R245" s="6">
        <v>1.52</v>
      </c>
      <c r="S245">
        <v>48</v>
      </c>
      <c r="T245">
        <v>24.2</v>
      </c>
      <c r="U245" s="5">
        <v>16</v>
      </c>
      <c r="V245" s="5">
        <v>16</v>
      </c>
      <c r="W245" s="6">
        <v>12.56</v>
      </c>
      <c r="X245" s="6">
        <v>7.78</v>
      </c>
      <c r="Y245" s="6">
        <v>5.67</v>
      </c>
      <c r="Z245" s="6">
        <v>0.97</v>
      </c>
      <c r="AA245" s="6">
        <v>0.79</v>
      </c>
      <c r="AB245" s="6">
        <v>10.29</v>
      </c>
      <c r="AC245" s="6">
        <v>-4.22</v>
      </c>
      <c r="AD245" s="6">
        <v>60.65</v>
      </c>
      <c r="AE245" s="6">
        <v>0.56000000000000005</v>
      </c>
      <c r="AF245" s="6">
        <v>10.61</v>
      </c>
      <c r="AG245" s="6">
        <v>2.66</v>
      </c>
      <c r="AH245" s="6">
        <v>-2.09</v>
      </c>
      <c r="AI245" s="6">
        <v>0.95</v>
      </c>
      <c r="AJ245" s="6">
        <v>11.02</v>
      </c>
      <c r="AK245" s="6">
        <v>4.55</v>
      </c>
      <c r="AL245" s="6">
        <v>17.059999999999999</v>
      </c>
      <c r="AM245">
        <v>31.9</v>
      </c>
      <c r="AN245">
        <v>31.7</v>
      </c>
      <c r="AO245">
        <v>15.5</v>
      </c>
      <c r="AP245">
        <v>3.4</v>
      </c>
      <c r="AQ245">
        <v>117.1</v>
      </c>
      <c r="AR245">
        <v>52.4</v>
      </c>
      <c r="AS245">
        <v>102.8</v>
      </c>
      <c r="AT245">
        <v>70.900000000000006</v>
      </c>
      <c r="AU245">
        <v>54.2</v>
      </c>
      <c r="AV245">
        <v>12.5</v>
      </c>
      <c r="AW245">
        <v>2.1</v>
      </c>
      <c r="AX245" s="6">
        <v>14.04</v>
      </c>
      <c r="AY245" s="6">
        <v>21.32</v>
      </c>
      <c r="AZ245" s="6">
        <v>0</v>
      </c>
      <c r="BA245" s="6">
        <v>-0.72</v>
      </c>
      <c r="BB245" s="6">
        <v>8.8000000000000007</v>
      </c>
      <c r="BC245" s="6">
        <v>8.94</v>
      </c>
      <c r="BD245" s="6">
        <v>35.39</v>
      </c>
      <c r="BE245" s="6">
        <v>79.05</v>
      </c>
      <c r="BF245" s="6">
        <v>162.77000000000001</v>
      </c>
      <c r="BG245" s="6">
        <v>271.89</v>
      </c>
      <c r="BH245" s="6">
        <v>260.02</v>
      </c>
    </row>
    <row r="246" spans="1:60" hidden="1" x14ac:dyDescent="0.2">
      <c r="A246" t="s">
        <v>1643</v>
      </c>
      <c r="B246" t="s">
        <v>3765</v>
      </c>
      <c r="C246" t="s">
        <v>3766</v>
      </c>
      <c r="D246">
        <v>82</v>
      </c>
      <c r="E246" t="s">
        <v>126</v>
      </c>
      <c r="G246" t="s">
        <v>74</v>
      </c>
      <c r="H246" t="s">
        <v>3767</v>
      </c>
      <c r="K246" t="s">
        <v>65</v>
      </c>
      <c r="L246" t="s">
        <v>97</v>
      </c>
      <c r="M246" t="s">
        <v>1015</v>
      </c>
      <c r="N246" s="17" t="s">
        <v>3768</v>
      </c>
      <c r="O246" s="19">
        <f t="shared" si="3"/>
        <v>2812</v>
      </c>
      <c r="P246">
        <v>4</v>
      </c>
      <c r="Q246" t="s">
        <v>3769</v>
      </c>
      <c r="R246" s="6">
        <v>1.52</v>
      </c>
      <c r="S246">
        <v>68.099999999999994</v>
      </c>
      <c r="T246">
        <v>39.700000000000003</v>
      </c>
      <c r="U246" s="5">
        <v>12</v>
      </c>
      <c r="V246" s="5">
        <v>16</v>
      </c>
      <c r="W246" s="6">
        <v>10.45</v>
      </c>
      <c r="X246" s="6">
        <v>8.49</v>
      </c>
      <c r="Y246" s="6">
        <v>9.48</v>
      </c>
      <c r="Z246" s="6">
        <v>0.94</v>
      </c>
      <c r="AA246" s="6">
        <v>0.97</v>
      </c>
      <c r="AB246" s="6">
        <v>6.06</v>
      </c>
      <c r="AC246" s="6">
        <v>5.0599999999999996</v>
      </c>
      <c r="AD246" s="6">
        <v>7.12</v>
      </c>
      <c r="AE246" s="6">
        <v>0.68</v>
      </c>
      <c r="AF246" s="6">
        <v>14.17</v>
      </c>
      <c r="AG246" s="6">
        <v>16.41</v>
      </c>
      <c r="AI246" s="6">
        <v>0.95</v>
      </c>
      <c r="AJ246" s="6">
        <v>4.1100000000000003</v>
      </c>
      <c r="AK246" s="6">
        <v>6.48</v>
      </c>
      <c r="AL246" s="6">
        <v>7.57</v>
      </c>
      <c r="AM246">
        <v>44.8</v>
      </c>
      <c r="AN246">
        <v>44.9</v>
      </c>
      <c r="AO246">
        <v>24.9</v>
      </c>
      <c r="AP246">
        <v>5.4</v>
      </c>
      <c r="AQ246">
        <v>16.100000000000001</v>
      </c>
      <c r="AR246">
        <v>23.4</v>
      </c>
      <c r="AS246">
        <v>-16.100000000000001</v>
      </c>
      <c r="AT246">
        <v>12.3</v>
      </c>
      <c r="AU246">
        <v>3.1</v>
      </c>
      <c r="AV246">
        <v>14.4</v>
      </c>
      <c r="AW246">
        <v>1.7</v>
      </c>
      <c r="AX246" s="6">
        <v>12.1</v>
      </c>
      <c r="AY246" s="6">
        <v>7.52</v>
      </c>
      <c r="AZ246" s="6">
        <v>0</v>
      </c>
      <c r="BA246" s="6">
        <v>-2.72</v>
      </c>
      <c r="BB246" s="6">
        <v>-2.61</v>
      </c>
      <c r="BC246" s="6">
        <v>-16.260000000000002</v>
      </c>
      <c r="BD246" s="6">
        <v>-6.7</v>
      </c>
      <c r="BE246" s="6">
        <v>13.74</v>
      </c>
      <c r="BF246" s="6">
        <v>43.73</v>
      </c>
      <c r="BG246" s="6">
        <v>213.29</v>
      </c>
      <c r="BH246" s="6">
        <v>44.79</v>
      </c>
    </row>
    <row r="247" spans="1:60" x14ac:dyDescent="0.2">
      <c r="A247" t="s">
        <v>1650</v>
      </c>
      <c r="B247" t="s">
        <v>664</v>
      </c>
      <c r="C247" t="s">
        <v>665</v>
      </c>
      <c r="D247">
        <v>52</v>
      </c>
      <c r="E247" t="s">
        <v>364</v>
      </c>
      <c r="G247" t="s">
        <v>84</v>
      </c>
      <c r="H247" t="s">
        <v>666</v>
      </c>
      <c r="K247" t="s">
        <v>65</v>
      </c>
      <c r="L247" t="s">
        <v>558</v>
      </c>
      <c r="M247" t="s">
        <v>667</v>
      </c>
      <c r="N247" s="17" t="s">
        <v>668</v>
      </c>
      <c r="O247" s="19">
        <f t="shared" si="3"/>
        <v>16979</v>
      </c>
      <c r="P247">
        <v>4</v>
      </c>
      <c r="Q247" t="s">
        <v>669</v>
      </c>
      <c r="R247" s="6">
        <v>4.3600000000000003</v>
      </c>
      <c r="S247">
        <v>57.5</v>
      </c>
      <c r="T247">
        <v>66.2</v>
      </c>
      <c r="U247" s="5">
        <v>16</v>
      </c>
      <c r="V247" s="5">
        <v>16</v>
      </c>
      <c r="W247" s="6">
        <v>19.350000000000001</v>
      </c>
      <c r="X247" s="6">
        <v>15.58</v>
      </c>
      <c r="Y247" s="6">
        <v>2.17</v>
      </c>
      <c r="Z247" s="6">
        <v>0.91</v>
      </c>
      <c r="AA247" s="6">
        <v>0.8</v>
      </c>
      <c r="AB247" s="6">
        <v>11.69</v>
      </c>
      <c r="AC247" s="6">
        <v>3.68</v>
      </c>
      <c r="AD247" s="6">
        <v>-4.76</v>
      </c>
      <c r="AE247" s="6">
        <v>0.65</v>
      </c>
      <c r="AF247" s="6">
        <v>10.8</v>
      </c>
      <c r="AG247" s="6">
        <v>0.99</v>
      </c>
      <c r="AH247" s="6">
        <v>57.96</v>
      </c>
      <c r="AI247" s="6">
        <v>0.33</v>
      </c>
      <c r="AJ247" s="6">
        <v>0.1</v>
      </c>
      <c r="AK247" s="6">
        <v>-0.02</v>
      </c>
      <c r="AL247" s="6">
        <v>-3.7</v>
      </c>
      <c r="AM247">
        <v>14.9</v>
      </c>
      <c r="AN247">
        <v>13.2</v>
      </c>
      <c r="AO247">
        <v>9.4</v>
      </c>
      <c r="AP247">
        <v>0.4</v>
      </c>
      <c r="AQ247">
        <v>9.9</v>
      </c>
      <c r="AR247">
        <v>14.1</v>
      </c>
      <c r="AS247">
        <v>18.3</v>
      </c>
      <c r="AT247">
        <v>4.9000000000000004</v>
      </c>
      <c r="AU247">
        <v>-25.3</v>
      </c>
      <c r="AV247">
        <v>27</v>
      </c>
      <c r="AW247">
        <v>9.6</v>
      </c>
      <c r="AX247" s="6">
        <v>11.94</v>
      </c>
      <c r="AY247" s="6">
        <v>6.24</v>
      </c>
      <c r="AZ247" s="6">
        <v>0</v>
      </c>
      <c r="BA247" s="6">
        <v>18.64</v>
      </c>
      <c r="BB247" s="6">
        <v>17.100000000000001</v>
      </c>
      <c r="BC247" s="6">
        <v>8.8699999999999992</v>
      </c>
      <c r="BD247" s="6">
        <v>15.54</v>
      </c>
      <c r="BE247" s="6">
        <v>15.87</v>
      </c>
      <c r="BF247" s="6">
        <v>35.36</v>
      </c>
      <c r="BG247" s="6">
        <v>208.92</v>
      </c>
    </row>
    <row r="248" spans="1:60" x14ac:dyDescent="0.2">
      <c r="A248" t="s">
        <v>1656</v>
      </c>
      <c r="B248" s="9" t="s">
        <v>2215</v>
      </c>
      <c r="C248" s="9" t="s">
        <v>2216</v>
      </c>
      <c r="D248">
        <v>100</v>
      </c>
      <c r="E248" t="s">
        <v>491</v>
      </c>
      <c r="G248" t="s">
        <v>506</v>
      </c>
      <c r="H248" t="s">
        <v>2217</v>
      </c>
      <c r="K248" s="9" t="s">
        <v>65</v>
      </c>
      <c r="L248" t="s">
        <v>97</v>
      </c>
      <c r="M248" t="s">
        <v>542</v>
      </c>
      <c r="N248" s="16" t="s">
        <v>2218</v>
      </c>
      <c r="O248" s="20">
        <f t="shared" si="3"/>
        <v>34994</v>
      </c>
      <c r="P248" s="9">
        <v>4</v>
      </c>
      <c r="Q248" s="9" t="s">
        <v>1202</v>
      </c>
      <c r="R248" s="10">
        <v>2.21</v>
      </c>
      <c r="S248" s="9">
        <v>24.4</v>
      </c>
      <c r="T248">
        <v>28.3</v>
      </c>
      <c r="U248" s="5">
        <v>16</v>
      </c>
      <c r="V248" s="11">
        <v>16</v>
      </c>
      <c r="W248" s="10">
        <v>14.05</v>
      </c>
      <c r="X248" s="6">
        <v>16.43</v>
      </c>
      <c r="Y248" s="6">
        <v>8.18</v>
      </c>
      <c r="Z248" s="6">
        <v>0.95</v>
      </c>
      <c r="AA248" s="6">
        <v>0.93</v>
      </c>
      <c r="AB248" s="6">
        <v>12.38</v>
      </c>
      <c r="AC248" s="6">
        <v>16.48</v>
      </c>
      <c r="AD248" s="6">
        <v>-7.11</v>
      </c>
      <c r="AE248" s="6">
        <v>0.93</v>
      </c>
      <c r="AF248" s="6">
        <v>11</v>
      </c>
      <c r="AG248" s="6">
        <v>12.27</v>
      </c>
      <c r="AH248" s="6">
        <v>-11.26</v>
      </c>
      <c r="AI248" s="6">
        <v>1</v>
      </c>
      <c r="AJ248" s="6">
        <v>4.17</v>
      </c>
      <c r="AK248" s="6">
        <v>4.09</v>
      </c>
      <c r="AL248" s="6">
        <v>-0.96</v>
      </c>
      <c r="AM248">
        <v>17.7</v>
      </c>
      <c r="AN248">
        <v>11</v>
      </c>
      <c r="AO248">
        <v>5.5</v>
      </c>
      <c r="AP248">
        <v>0.3</v>
      </c>
      <c r="AQ248">
        <v>-14.1</v>
      </c>
      <c r="AR248">
        <v>24.3</v>
      </c>
      <c r="AS248">
        <v>-6.7</v>
      </c>
      <c r="AT248">
        <v>10</v>
      </c>
      <c r="AU248">
        <v>-17.8</v>
      </c>
      <c r="AV248">
        <v>27</v>
      </c>
      <c r="AW248">
        <v>8.8000000000000007</v>
      </c>
      <c r="AX248" s="6">
        <v>8.23</v>
      </c>
      <c r="AY248" s="6">
        <v>18.09</v>
      </c>
      <c r="AZ248" s="6">
        <v>0</v>
      </c>
      <c r="BA248" s="6">
        <v>-1.1599999999999999</v>
      </c>
      <c r="BB248" s="6">
        <v>-4.93</v>
      </c>
      <c r="BC248" s="6">
        <v>6.54</v>
      </c>
      <c r="BD248" s="6">
        <v>17.43</v>
      </c>
      <c r="BE248" s="6">
        <v>14.06</v>
      </c>
      <c r="BF248" s="6">
        <v>129.61000000000001</v>
      </c>
      <c r="BG248" s="10">
        <v>120.43</v>
      </c>
      <c r="BH248" s="6">
        <v>277.7</v>
      </c>
    </row>
    <row r="249" spans="1:60" hidden="1" x14ac:dyDescent="0.2">
      <c r="A249" t="s">
        <v>1661</v>
      </c>
      <c r="B249" t="s">
        <v>2570</v>
      </c>
      <c r="C249" t="s">
        <v>2571</v>
      </c>
      <c r="D249">
        <v>59</v>
      </c>
      <c r="E249" t="s">
        <v>179</v>
      </c>
      <c r="G249" t="s">
        <v>94</v>
      </c>
      <c r="H249" t="s">
        <v>2572</v>
      </c>
      <c r="K249" t="s">
        <v>65</v>
      </c>
      <c r="L249" t="s">
        <v>86</v>
      </c>
      <c r="M249" t="s">
        <v>106</v>
      </c>
      <c r="N249" s="17" t="s">
        <v>2573</v>
      </c>
      <c r="O249" s="19">
        <f t="shared" si="3"/>
        <v>2680</v>
      </c>
      <c r="P249">
        <v>4</v>
      </c>
      <c r="Q249" t="s">
        <v>2281</v>
      </c>
      <c r="R249" s="6">
        <v>1.36</v>
      </c>
      <c r="S249">
        <v>31.3</v>
      </c>
      <c r="T249">
        <v>26</v>
      </c>
      <c r="U249" s="5">
        <v>9</v>
      </c>
      <c r="V249" s="5">
        <v>16</v>
      </c>
      <c r="W249" s="6">
        <v>14.47</v>
      </c>
      <c r="X249" s="6">
        <v>5.36</v>
      </c>
      <c r="Y249" s="6">
        <v>8.33</v>
      </c>
      <c r="Z249" s="6">
        <v>0.93</v>
      </c>
      <c r="AA249" s="6">
        <v>0.67</v>
      </c>
      <c r="AB249" s="6">
        <v>10.87</v>
      </c>
      <c r="AC249" s="6">
        <v>6.21</v>
      </c>
      <c r="AD249" s="6">
        <v>30.41</v>
      </c>
      <c r="AE249" s="6">
        <v>-0.04</v>
      </c>
      <c r="AF249" s="6">
        <v>3.21</v>
      </c>
      <c r="AG249" s="6">
        <v>18.07</v>
      </c>
      <c r="AI249" s="6">
        <v>-0.34</v>
      </c>
      <c r="AJ249" s="6">
        <v>0.46</v>
      </c>
      <c r="AK249" s="6">
        <v>5.61</v>
      </c>
      <c r="AL249" s="6">
        <v>-1.37</v>
      </c>
      <c r="AM249">
        <v>29</v>
      </c>
      <c r="AN249">
        <v>23.2</v>
      </c>
      <c r="AO249">
        <v>15.1</v>
      </c>
      <c r="AP249">
        <v>2.4</v>
      </c>
      <c r="AQ249">
        <v>1.6</v>
      </c>
      <c r="AR249">
        <v>1.9</v>
      </c>
      <c r="AS249">
        <v>-18</v>
      </c>
      <c r="AT249">
        <v>33.5</v>
      </c>
      <c r="AU249">
        <v>9.1</v>
      </c>
      <c r="AV249">
        <v>31.1</v>
      </c>
      <c r="AW249">
        <v>4.3</v>
      </c>
      <c r="AX249" s="6">
        <v>8.2100000000000009</v>
      </c>
      <c r="AY249" s="6">
        <v>14.97</v>
      </c>
      <c r="AZ249" s="6">
        <v>0</v>
      </c>
      <c r="BA249" s="6">
        <v>-1.22</v>
      </c>
      <c r="BB249" s="6">
        <v>14.71</v>
      </c>
      <c r="BC249" s="6">
        <v>20.68</v>
      </c>
      <c r="BD249" s="6">
        <v>36.97</v>
      </c>
      <c r="BE249" s="6">
        <v>26.78</v>
      </c>
      <c r="BF249" s="6">
        <v>100.87</v>
      </c>
      <c r="BG249" s="6">
        <v>120.17</v>
      </c>
      <c r="BH249" s="6">
        <v>160.13999999999999</v>
      </c>
    </row>
    <row r="250" spans="1:60" hidden="1" x14ac:dyDescent="0.2">
      <c r="A250" t="s">
        <v>1666</v>
      </c>
      <c r="B250" t="s">
        <v>1055</v>
      </c>
      <c r="C250" t="s">
        <v>1056</v>
      </c>
      <c r="D250">
        <v>75</v>
      </c>
      <c r="E250" t="s">
        <v>179</v>
      </c>
      <c r="G250" t="s">
        <v>84</v>
      </c>
      <c r="H250" t="s">
        <v>1057</v>
      </c>
      <c r="K250" t="s">
        <v>65</v>
      </c>
      <c r="L250" t="s">
        <v>181</v>
      </c>
      <c r="M250" t="s">
        <v>275</v>
      </c>
      <c r="N250" t="s">
        <v>1058</v>
      </c>
      <c r="O250" s="19">
        <f t="shared" si="3"/>
        <v>17245</v>
      </c>
      <c r="P250">
        <v>4</v>
      </c>
      <c r="Q250" t="s">
        <v>1059</v>
      </c>
      <c r="R250" s="6">
        <v>3.18</v>
      </c>
      <c r="S250">
        <v>59.5</v>
      </c>
      <c r="T250">
        <v>100</v>
      </c>
      <c r="U250" s="5">
        <v>16</v>
      </c>
      <c r="V250" s="5">
        <v>16</v>
      </c>
      <c r="W250" s="6">
        <v>6.91</v>
      </c>
      <c r="X250" s="6">
        <v>6.57</v>
      </c>
      <c r="Y250" s="6">
        <v>6.15</v>
      </c>
      <c r="Z250" s="6">
        <v>0.99</v>
      </c>
      <c r="AA250" s="6">
        <v>0.99</v>
      </c>
      <c r="AB250" s="6">
        <v>7.24</v>
      </c>
      <c r="AC250" s="6">
        <v>7.45</v>
      </c>
      <c r="AD250" s="6">
        <v>7.16</v>
      </c>
      <c r="AE250" s="6">
        <v>0.74</v>
      </c>
      <c r="AF250" s="6">
        <v>3.87</v>
      </c>
      <c r="AG250" s="6">
        <v>4.16</v>
      </c>
      <c r="AH250" s="6">
        <v>2.17</v>
      </c>
      <c r="AI250" s="6">
        <v>0.65</v>
      </c>
      <c r="AJ250" s="6">
        <v>0.26</v>
      </c>
      <c r="AK250" s="6">
        <v>1.7</v>
      </c>
      <c r="AL250" s="6">
        <v>7.39</v>
      </c>
      <c r="AM250">
        <v>19.3</v>
      </c>
      <c r="AN250">
        <v>18.600000000000001</v>
      </c>
      <c r="AO250">
        <v>8.4</v>
      </c>
      <c r="AP250">
        <v>2.5</v>
      </c>
      <c r="AQ250">
        <v>-9.6</v>
      </c>
      <c r="AR250">
        <v>-6.5</v>
      </c>
      <c r="AS250">
        <v>-11.7</v>
      </c>
      <c r="AT250">
        <v>22.4</v>
      </c>
      <c r="AU250">
        <v>-5.7</v>
      </c>
      <c r="AV250">
        <v>46.6</v>
      </c>
      <c r="AW250">
        <v>9999</v>
      </c>
      <c r="AX250" s="6">
        <v>7.8</v>
      </c>
      <c r="AY250" s="6">
        <v>2.33</v>
      </c>
      <c r="AZ250" s="6">
        <v>0</v>
      </c>
      <c r="BA250" s="6">
        <v>2.5099999999999998</v>
      </c>
      <c r="BB250" s="6">
        <v>2.77</v>
      </c>
      <c r="BC250" s="6">
        <v>8.31</v>
      </c>
      <c r="BD250" s="6">
        <v>7.83</v>
      </c>
      <c r="BE250" s="6">
        <v>7.9</v>
      </c>
      <c r="BF250" s="6">
        <v>12.23</v>
      </c>
      <c r="BG250" s="6">
        <v>111.88</v>
      </c>
      <c r="BH250" s="6">
        <v>400</v>
      </c>
    </row>
    <row r="251" spans="1:60" hidden="1" x14ac:dyDescent="0.2">
      <c r="A251" t="s">
        <v>1672</v>
      </c>
      <c r="B251" t="s">
        <v>1466</v>
      </c>
      <c r="C251" t="s">
        <v>1467</v>
      </c>
      <c r="D251">
        <v>67</v>
      </c>
      <c r="E251" t="s">
        <v>1325</v>
      </c>
      <c r="G251" t="s">
        <v>74</v>
      </c>
      <c r="H251" t="s">
        <v>1468</v>
      </c>
      <c r="K251" t="s">
        <v>274</v>
      </c>
      <c r="L251" t="s">
        <v>148</v>
      </c>
      <c r="M251" t="s">
        <v>493</v>
      </c>
      <c r="N251" t="s">
        <v>1469</v>
      </c>
      <c r="O251" s="19">
        <f t="shared" si="3"/>
        <v>1022</v>
      </c>
      <c r="P251">
        <v>4</v>
      </c>
      <c r="Q251" t="s">
        <v>1470</v>
      </c>
      <c r="R251" s="6">
        <v>3.37</v>
      </c>
      <c r="S251">
        <v>69.2</v>
      </c>
      <c r="T251">
        <v>48.7</v>
      </c>
      <c r="U251" s="5">
        <v>3</v>
      </c>
      <c r="V251" s="5">
        <v>16</v>
      </c>
      <c r="W251" s="6">
        <v>19.27</v>
      </c>
      <c r="X251" s="6">
        <v>15.96</v>
      </c>
      <c r="Z251" s="6">
        <v>0.95</v>
      </c>
      <c r="AA251" s="6">
        <v>0.93</v>
      </c>
      <c r="AB251" s="6">
        <v>9.86</v>
      </c>
      <c r="AC251" s="6">
        <v>0.67</v>
      </c>
      <c r="AD251" s="6">
        <v>7.96</v>
      </c>
      <c r="AE251" s="6">
        <v>0.9</v>
      </c>
      <c r="AF251" s="6">
        <v>8.66</v>
      </c>
      <c r="AG251" s="6">
        <v>6.23</v>
      </c>
      <c r="AI251" s="6">
        <v>0.97</v>
      </c>
      <c r="AJ251" s="6">
        <v>8.5</v>
      </c>
      <c r="AK251" s="6">
        <v>4.6399999999999997</v>
      </c>
      <c r="AL251" s="6">
        <v>8.59</v>
      </c>
      <c r="AM251">
        <v>20.6</v>
      </c>
      <c r="AN251">
        <v>20.6</v>
      </c>
      <c r="AO251">
        <v>14.3</v>
      </c>
      <c r="AP251">
        <v>3.2</v>
      </c>
      <c r="AQ251">
        <v>-27.4</v>
      </c>
      <c r="AR251">
        <v>-31.7</v>
      </c>
      <c r="AS251">
        <v>-31.4</v>
      </c>
      <c r="AT251">
        <v>-35</v>
      </c>
      <c r="AU251">
        <v>-55.4</v>
      </c>
      <c r="AV251">
        <v>1.4</v>
      </c>
      <c r="AW251">
        <v>0.2</v>
      </c>
      <c r="AX251" s="6">
        <v>5.36</v>
      </c>
      <c r="AY251" s="6">
        <v>-4.08</v>
      </c>
      <c r="AZ251" s="6">
        <v>0</v>
      </c>
      <c r="BA251" s="6">
        <v>-5.07</v>
      </c>
      <c r="BB251" s="6">
        <v>-6.85</v>
      </c>
      <c r="BC251" s="6">
        <v>-23.74</v>
      </c>
      <c r="BD251" s="6">
        <v>-20.36</v>
      </c>
      <c r="BE251" s="6">
        <v>-27.4</v>
      </c>
      <c r="BF251" s="6">
        <v>-18.8</v>
      </c>
      <c r="BG251" s="6">
        <v>68.56</v>
      </c>
      <c r="BH251" s="6">
        <v>123.86</v>
      </c>
    </row>
    <row r="252" spans="1:60" hidden="1" x14ac:dyDescent="0.2">
      <c r="A252" t="s">
        <v>1677</v>
      </c>
      <c r="B252" t="s">
        <v>867</v>
      </c>
      <c r="C252" t="s">
        <v>868</v>
      </c>
      <c r="D252">
        <v>60</v>
      </c>
      <c r="E252" t="s">
        <v>338</v>
      </c>
      <c r="G252" t="s">
        <v>74</v>
      </c>
      <c r="H252" t="s">
        <v>869</v>
      </c>
      <c r="K252" t="s">
        <v>274</v>
      </c>
      <c r="L252" t="s">
        <v>66</v>
      </c>
      <c r="M252" t="s">
        <v>67</v>
      </c>
      <c r="N252" t="s">
        <v>870</v>
      </c>
      <c r="O252" s="19">
        <f t="shared" si="3"/>
        <v>42902</v>
      </c>
      <c r="P252">
        <v>4</v>
      </c>
      <c r="Q252" t="s">
        <v>871</v>
      </c>
      <c r="R252" s="6">
        <v>5.24</v>
      </c>
      <c r="S252">
        <v>53.2</v>
      </c>
      <c r="T252">
        <v>12.1</v>
      </c>
      <c r="U252" s="5">
        <v>13</v>
      </c>
      <c r="V252" s="5">
        <v>16</v>
      </c>
      <c r="W252" s="6">
        <v>6.36</v>
      </c>
      <c r="X252" s="6">
        <v>5.35</v>
      </c>
      <c r="Y252" s="6">
        <v>4.6500000000000004</v>
      </c>
      <c r="Z252" s="6">
        <v>0.97</v>
      </c>
      <c r="AA252" s="6">
        <v>0.75</v>
      </c>
      <c r="AB252" s="6">
        <v>4.2699999999999996</v>
      </c>
      <c r="AC252" s="6">
        <v>2.46</v>
      </c>
      <c r="AD252" s="6">
        <v>3.39</v>
      </c>
      <c r="AE252" s="6">
        <v>0.28999999999999998</v>
      </c>
      <c r="AF252" s="6">
        <v>23.65</v>
      </c>
      <c r="AG252" s="6">
        <v>26.65</v>
      </c>
      <c r="AI252" s="6">
        <v>0.89</v>
      </c>
      <c r="AJ252" s="6">
        <v>6.37</v>
      </c>
      <c r="AK252" s="6">
        <v>6</v>
      </c>
      <c r="AL252" s="6">
        <v>6.93</v>
      </c>
      <c r="AM252">
        <v>10.3</v>
      </c>
      <c r="AN252">
        <v>10.199999999999999</v>
      </c>
      <c r="AO252">
        <v>2.2000000000000002</v>
      </c>
      <c r="AP252">
        <v>2.7</v>
      </c>
      <c r="AQ252">
        <v>4.9000000000000004</v>
      </c>
      <c r="AR252">
        <v>-1.2</v>
      </c>
      <c r="AS252">
        <v>-65.2</v>
      </c>
      <c r="AT252">
        <v>-1.4</v>
      </c>
      <c r="AU252">
        <v>-6.5</v>
      </c>
      <c r="AV252">
        <v>18.399999999999999</v>
      </c>
      <c r="AW252">
        <v>7.3</v>
      </c>
      <c r="AX252" s="6">
        <v>3.46</v>
      </c>
      <c r="AY252" s="6">
        <v>5.69</v>
      </c>
      <c r="AZ252" s="6">
        <v>0</v>
      </c>
      <c r="BA252" s="6">
        <v>1.79</v>
      </c>
      <c r="BB252" s="6">
        <v>4.45</v>
      </c>
      <c r="BC252" s="6">
        <v>2.75</v>
      </c>
      <c r="BD252" s="6">
        <v>19.5</v>
      </c>
      <c r="BE252" s="6">
        <v>17.82</v>
      </c>
      <c r="BF252" s="6">
        <v>31.88</v>
      </c>
      <c r="BG252" s="6">
        <v>40.51</v>
      </c>
    </row>
    <row r="253" spans="1:60" hidden="1" x14ac:dyDescent="0.2">
      <c r="A253" t="s">
        <v>1683</v>
      </c>
      <c r="B253" t="s">
        <v>886</v>
      </c>
      <c r="C253" t="s">
        <v>887</v>
      </c>
      <c r="D253">
        <v>60</v>
      </c>
      <c r="E253" t="s">
        <v>888</v>
      </c>
      <c r="G253" t="s">
        <v>406</v>
      </c>
      <c r="H253" t="s">
        <v>889</v>
      </c>
      <c r="K253" t="s">
        <v>274</v>
      </c>
      <c r="L253" t="s">
        <v>181</v>
      </c>
      <c r="M253" t="s">
        <v>275</v>
      </c>
      <c r="N253" t="s">
        <v>890</v>
      </c>
      <c r="O253" s="19">
        <f t="shared" si="3"/>
        <v>5690</v>
      </c>
      <c r="P253">
        <v>4</v>
      </c>
      <c r="Q253" t="s">
        <v>891</v>
      </c>
      <c r="R253" s="6">
        <v>5.8</v>
      </c>
      <c r="S253">
        <v>90</v>
      </c>
      <c r="T253">
        <v>857.1</v>
      </c>
      <c r="U253" s="5">
        <v>16</v>
      </c>
      <c r="V253" s="5">
        <v>16</v>
      </c>
      <c r="W253" s="6">
        <v>5.8</v>
      </c>
      <c r="X253" s="6">
        <v>1.54</v>
      </c>
      <c r="Y253" s="6">
        <v>0.56000000000000005</v>
      </c>
      <c r="Z253" s="6">
        <v>0.97</v>
      </c>
      <c r="AA253" s="6">
        <v>0.8</v>
      </c>
      <c r="AB253" s="6">
        <v>0</v>
      </c>
      <c r="AC253" s="6">
        <v>-2.4900000000000002</v>
      </c>
      <c r="AD253" s="6">
        <v>5.79</v>
      </c>
      <c r="AE253" s="6">
        <v>0.53</v>
      </c>
      <c r="AF253" s="6">
        <v>0.34</v>
      </c>
      <c r="AG253" s="6">
        <v>9.3000000000000007</v>
      </c>
      <c r="AH253" s="6">
        <v>-9.9600000000000009</v>
      </c>
      <c r="AI253" s="6">
        <v>0.85</v>
      </c>
      <c r="AJ253" s="6">
        <v>0.46</v>
      </c>
      <c r="AK253" s="6">
        <v>-0.91</v>
      </c>
      <c r="AL253" s="6">
        <v>9.61</v>
      </c>
      <c r="AM253">
        <v>14.5</v>
      </c>
      <c r="AN253">
        <v>15.5</v>
      </c>
      <c r="AO253">
        <v>6.6</v>
      </c>
      <c r="AP253">
        <v>2.2000000000000002</v>
      </c>
      <c r="AQ253">
        <v>-7.6</v>
      </c>
      <c r="AR253">
        <v>-22.5</v>
      </c>
      <c r="AS253">
        <v>-19</v>
      </c>
      <c r="AT253">
        <v>-14.1</v>
      </c>
      <c r="AU253">
        <v>-26.3</v>
      </c>
      <c r="AV253">
        <v>45.5</v>
      </c>
      <c r="AW253">
        <v>9999</v>
      </c>
      <c r="AX253" s="6">
        <v>-2.37</v>
      </c>
      <c r="AY253" s="6">
        <v>-3.99</v>
      </c>
      <c r="AZ253" s="6">
        <v>0</v>
      </c>
      <c r="BA253" s="6">
        <v>-1.55</v>
      </c>
      <c r="BB253" s="6">
        <v>2.57</v>
      </c>
      <c r="BC253" s="6">
        <v>0.28999999999999998</v>
      </c>
      <c r="BD253" s="6">
        <v>0.84</v>
      </c>
      <c r="BE253" s="6">
        <v>-14.97</v>
      </c>
      <c r="BF253" s="6">
        <v>-18.43</v>
      </c>
      <c r="BG253" s="6">
        <v>-21.36</v>
      </c>
      <c r="BH253" s="6">
        <v>267.33999999999997</v>
      </c>
    </row>
    <row r="254" spans="1:60" x14ac:dyDescent="0.2">
      <c r="A254" t="s">
        <v>1688</v>
      </c>
      <c r="B254" t="s">
        <v>3834</v>
      </c>
      <c r="C254" t="s">
        <v>3835</v>
      </c>
      <c r="D254">
        <v>100</v>
      </c>
      <c r="E254" t="s">
        <v>144</v>
      </c>
      <c r="G254" t="s">
        <v>188</v>
      </c>
      <c r="H254" t="s">
        <v>3836</v>
      </c>
      <c r="K254" t="s">
        <v>105</v>
      </c>
      <c r="L254" t="s">
        <v>86</v>
      </c>
      <c r="M254" t="s">
        <v>198</v>
      </c>
      <c r="N254" s="17" t="s">
        <v>3837</v>
      </c>
      <c r="O254" s="19">
        <f t="shared" si="3"/>
        <v>35700</v>
      </c>
      <c r="P254">
        <v>4</v>
      </c>
      <c r="Q254" t="s">
        <v>1736</v>
      </c>
      <c r="R254" s="6">
        <v>1.42</v>
      </c>
      <c r="S254">
        <v>45.7</v>
      </c>
      <c r="T254">
        <v>33.5</v>
      </c>
      <c r="U254" s="5">
        <v>15</v>
      </c>
      <c r="V254" s="5">
        <v>15</v>
      </c>
      <c r="W254" s="6">
        <v>12.25</v>
      </c>
      <c r="X254" s="6">
        <v>17.239999999999998</v>
      </c>
      <c r="Y254" s="6">
        <v>18.420000000000002</v>
      </c>
      <c r="Z254" s="6">
        <v>0.88</v>
      </c>
      <c r="AA254" s="6">
        <v>0.93</v>
      </c>
      <c r="AB254" s="6">
        <v>11.96</v>
      </c>
      <c r="AC254" s="6">
        <v>10.73</v>
      </c>
      <c r="AD254" s="6">
        <v>5.95</v>
      </c>
      <c r="AE254" s="6">
        <v>0.93</v>
      </c>
      <c r="AF254" s="6">
        <v>12.09</v>
      </c>
      <c r="AG254" s="6">
        <v>10.61</v>
      </c>
      <c r="AH254" s="6">
        <v>2.84</v>
      </c>
      <c r="AI254" s="6">
        <v>0.92</v>
      </c>
      <c r="AJ254" s="6">
        <v>4.59</v>
      </c>
      <c r="AK254" s="6">
        <v>4.42</v>
      </c>
      <c r="AL254" s="6">
        <v>5.94</v>
      </c>
      <c r="AM254">
        <v>35.700000000000003</v>
      </c>
      <c r="AN254">
        <v>32.1</v>
      </c>
      <c r="AO254">
        <v>23.1</v>
      </c>
      <c r="AP254">
        <v>6.4</v>
      </c>
      <c r="AQ254">
        <v>61.9</v>
      </c>
      <c r="AR254">
        <v>58.6</v>
      </c>
      <c r="AS254">
        <v>66.2</v>
      </c>
      <c r="AT254">
        <v>89.7</v>
      </c>
      <c r="AU254">
        <v>45.4</v>
      </c>
      <c r="AV254">
        <v>37.299999999999997</v>
      </c>
      <c r="AW254">
        <v>3.6</v>
      </c>
      <c r="AX254" s="6">
        <v>20.87</v>
      </c>
      <c r="AY254" s="6">
        <v>18.489999999999998</v>
      </c>
      <c r="AZ254" s="6">
        <v>0</v>
      </c>
      <c r="BA254" s="6">
        <v>-3.44</v>
      </c>
      <c r="BB254" s="6">
        <v>3.77</v>
      </c>
      <c r="BC254" s="6">
        <v>0.55000000000000004</v>
      </c>
      <c r="BD254" s="6">
        <v>14.5</v>
      </c>
      <c r="BE254" s="6">
        <v>30.29</v>
      </c>
      <c r="BF254" s="6">
        <v>133.53</v>
      </c>
      <c r="BG254" s="6">
        <v>565.38</v>
      </c>
      <c r="BH254" s="6">
        <v>199.55</v>
      </c>
    </row>
    <row r="255" spans="1:60" x14ac:dyDescent="0.2">
      <c r="A255" t="s">
        <v>1693</v>
      </c>
      <c r="B255" s="9" t="s">
        <v>1876</v>
      </c>
      <c r="C255" s="9" t="s">
        <v>1877</v>
      </c>
      <c r="D255">
        <v>93</v>
      </c>
      <c r="E255" t="s">
        <v>144</v>
      </c>
      <c r="G255" t="s">
        <v>94</v>
      </c>
      <c r="H255" t="s">
        <v>1878</v>
      </c>
      <c r="K255" s="9" t="s">
        <v>96</v>
      </c>
      <c r="L255" t="s">
        <v>148</v>
      </c>
      <c r="M255" t="s">
        <v>310</v>
      </c>
      <c r="N255" s="16" t="s">
        <v>1879</v>
      </c>
      <c r="O255" s="20">
        <f t="shared" si="3"/>
        <v>27289</v>
      </c>
      <c r="P255" s="9">
        <v>2</v>
      </c>
      <c r="Q255" s="9" t="s">
        <v>1880</v>
      </c>
      <c r="R255" s="10">
        <v>1.33</v>
      </c>
      <c r="S255" s="9">
        <v>30.5</v>
      </c>
      <c r="T255">
        <v>27.2</v>
      </c>
      <c r="U255" s="5">
        <v>15</v>
      </c>
      <c r="V255" s="11">
        <v>15</v>
      </c>
      <c r="W255" s="10">
        <v>15.58</v>
      </c>
      <c r="X255" s="6">
        <v>13.85</v>
      </c>
      <c r="Y255" s="6">
        <v>17.649999999999999</v>
      </c>
      <c r="Z255" s="6">
        <v>0.95</v>
      </c>
      <c r="AA255" s="6">
        <v>0.96</v>
      </c>
      <c r="AB255" s="6">
        <v>10.46</v>
      </c>
      <c r="AC255" s="6">
        <v>9.01</v>
      </c>
      <c r="AD255" s="6">
        <v>5.29</v>
      </c>
      <c r="AE255" s="6">
        <v>0.98</v>
      </c>
      <c r="AF255" s="6">
        <v>12.89</v>
      </c>
      <c r="AG255" s="6">
        <v>8.16</v>
      </c>
      <c r="AH255" s="6">
        <v>18.36</v>
      </c>
      <c r="AI255" s="6">
        <v>0.96</v>
      </c>
      <c r="AJ255" s="6">
        <v>10.99</v>
      </c>
      <c r="AK255" s="6">
        <v>10.26</v>
      </c>
      <c r="AL255" s="6">
        <v>7.5</v>
      </c>
      <c r="AM255">
        <v>31.9</v>
      </c>
      <c r="AN255">
        <v>23</v>
      </c>
      <c r="AO255">
        <v>18.8</v>
      </c>
      <c r="AP255">
        <v>5</v>
      </c>
      <c r="AQ255">
        <v>-2.1</v>
      </c>
      <c r="AR255">
        <v>17.100000000000001</v>
      </c>
      <c r="AS255">
        <v>4.0999999999999996</v>
      </c>
      <c r="AT255">
        <v>4.5</v>
      </c>
      <c r="AU255">
        <v>-14.9</v>
      </c>
      <c r="AV255">
        <v>22.7</v>
      </c>
      <c r="AW255">
        <v>3.9</v>
      </c>
      <c r="AX255" s="6">
        <v>14.29</v>
      </c>
      <c r="AY255" s="6">
        <v>12.81</v>
      </c>
      <c r="AZ255" s="6">
        <v>0</v>
      </c>
      <c r="BA255" s="6">
        <v>-2.08</v>
      </c>
      <c r="BB255" s="6">
        <v>0.44</v>
      </c>
      <c r="BC255" s="6">
        <v>-5.69</v>
      </c>
      <c r="BD255" s="6">
        <v>9.4</v>
      </c>
      <c r="BE255" s="6">
        <v>-10.210000000000001</v>
      </c>
      <c r="BF255" s="6">
        <v>82.73</v>
      </c>
      <c r="BG255" s="10">
        <v>280.38</v>
      </c>
      <c r="BH255" s="6">
        <v>442.51</v>
      </c>
    </row>
    <row r="256" spans="1:60" hidden="1" x14ac:dyDescent="0.2">
      <c r="A256" t="s">
        <v>1699</v>
      </c>
      <c r="B256" t="s">
        <v>2831</v>
      </c>
      <c r="C256" t="s">
        <v>2832</v>
      </c>
      <c r="D256">
        <v>36</v>
      </c>
      <c r="E256" t="s">
        <v>155</v>
      </c>
      <c r="H256" t="s">
        <v>2833</v>
      </c>
      <c r="K256" t="s">
        <v>65</v>
      </c>
      <c r="L256" t="s">
        <v>148</v>
      </c>
      <c r="M256" t="s">
        <v>391</v>
      </c>
      <c r="N256" s="17" t="s">
        <v>2834</v>
      </c>
      <c r="O256" s="19">
        <f t="shared" si="3"/>
        <v>4002</v>
      </c>
      <c r="P256">
        <v>1</v>
      </c>
      <c r="Q256" t="s">
        <v>2835</v>
      </c>
      <c r="R256" s="6">
        <v>1.04</v>
      </c>
      <c r="S256">
        <v>64.8</v>
      </c>
      <c r="T256">
        <v>102.6</v>
      </c>
      <c r="U256" s="5">
        <v>11</v>
      </c>
      <c r="V256" s="5">
        <v>15</v>
      </c>
      <c r="W256" s="6">
        <v>14.81</v>
      </c>
      <c r="X256" s="6">
        <v>21.1</v>
      </c>
      <c r="Y256" s="6">
        <v>3.9</v>
      </c>
      <c r="Z256" s="6">
        <v>0.95</v>
      </c>
      <c r="AA256" s="6">
        <v>0.67</v>
      </c>
      <c r="AB256" s="6">
        <v>0.18</v>
      </c>
      <c r="AC256" s="6">
        <v>-22.92</v>
      </c>
      <c r="AD256" s="6">
        <v>5.67</v>
      </c>
      <c r="AE256" s="6">
        <v>0.64</v>
      </c>
      <c r="AF256" s="6">
        <v>-2.11</v>
      </c>
      <c r="AG256" s="6">
        <v>-24.51</v>
      </c>
      <c r="AH256" s="6">
        <v>91.9</v>
      </c>
      <c r="AI256" s="6">
        <v>0.88</v>
      </c>
      <c r="AJ256" s="6">
        <v>2.29</v>
      </c>
      <c r="AK256" s="6">
        <v>0.51</v>
      </c>
      <c r="AL256" s="6">
        <v>2.61</v>
      </c>
      <c r="AM256">
        <v>82.8</v>
      </c>
      <c r="AN256">
        <v>62.3</v>
      </c>
      <c r="AO256">
        <v>66.7</v>
      </c>
      <c r="AP256">
        <v>10.1</v>
      </c>
      <c r="AQ256">
        <v>101</v>
      </c>
      <c r="AR256">
        <v>83.1</v>
      </c>
      <c r="AS256">
        <v>163.19999999999999</v>
      </c>
      <c r="AT256">
        <v>54.8</v>
      </c>
      <c r="AU256">
        <v>-18.2</v>
      </c>
      <c r="AV256">
        <v>0</v>
      </c>
      <c r="AW256">
        <v>9999</v>
      </c>
      <c r="AX256" s="6">
        <v>11.96</v>
      </c>
      <c r="AY256" s="6">
        <v>18.46</v>
      </c>
      <c r="AZ256" s="6">
        <v>0</v>
      </c>
      <c r="BA256" s="6">
        <v>-1.53</v>
      </c>
      <c r="BB256" s="6">
        <v>11.83</v>
      </c>
      <c r="BC256" s="6">
        <v>4.42</v>
      </c>
      <c r="BD256" s="6">
        <v>-2.0699999999999998</v>
      </c>
      <c r="BE256" s="6">
        <v>-14.4</v>
      </c>
      <c r="BF256" s="6">
        <v>133.30000000000001</v>
      </c>
      <c r="BG256" s="6">
        <v>209.61</v>
      </c>
      <c r="BH256" s="6">
        <v>-2.02</v>
      </c>
    </row>
    <row r="257" spans="1:61" x14ac:dyDescent="0.2">
      <c r="A257" t="s">
        <v>1704</v>
      </c>
      <c r="B257" t="s">
        <v>538</v>
      </c>
      <c r="C257" t="s">
        <v>539</v>
      </c>
      <c r="D257">
        <v>100</v>
      </c>
      <c r="E257" t="s">
        <v>540</v>
      </c>
      <c r="H257" t="s">
        <v>541</v>
      </c>
      <c r="K257" t="s">
        <v>96</v>
      </c>
      <c r="L257" t="s">
        <v>97</v>
      </c>
      <c r="M257" t="s">
        <v>542</v>
      </c>
      <c r="N257" s="17" t="s">
        <v>543</v>
      </c>
      <c r="O257" s="19">
        <f t="shared" si="3"/>
        <v>5291</v>
      </c>
      <c r="P257">
        <v>4</v>
      </c>
      <c r="Q257" t="s">
        <v>544</v>
      </c>
      <c r="R257" s="6">
        <v>2.96</v>
      </c>
      <c r="S257">
        <v>68.5</v>
      </c>
      <c r="T257">
        <v>31.8</v>
      </c>
      <c r="U257" s="5">
        <v>5</v>
      </c>
      <c r="V257" s="5">
        <v>15</v>
      </c>
      <c r="W257" s="6">
        <v>8.99</v>
      </c>
      <c r="X257" s="6">
        <v>4.1500000000000004</v>
      </c>
      <c r="Y257" s="6">
        <v>3.56</v>
      </c>
      <c r="Z257" s="6">
        <v>0.96</v>
      </c>
      <c r="AA257" s="6">
        <v>0.95</v>
      </c>
      <c r="AB257" s="6">
        <v>9.56</v>
      </c>
      <c r="AC257" s="6">
        <v>10.64</v>
      </c>
      <c r="AD257" s="6">
        <v>6.1</v>
      </c>
      <c r="AE257" s="6">
        <v>0.92</v>
      </c>
      <c r="AF257" s="6">
        <v>14.06</v>
      </c>
      <c r="AG257" s="6">
        <v>16.690000000000001</v>
      </c>
      <c r="AH257" s="6">
        <v>-8.81</v>
      </c>
      <c r="AI257" s="6">
        <v>0.92</v>
      </c>
      <c r="AJ257" s="6">
        <v>8.5299999999999994</v>
      </c>
      <c r="AK257" s="6">
        <v>11.99</v>
      </c>
      <c r="AL257" s="6">
        <v>3.53</v>
      </c>
      <c r="AM257">
        <v>24.7</v>
      </c>
      <c r="AN257">
        <v>23.1</v>
      </c>
      <c r="AO257">
        <v>8.6</v>
      </c>
      <c r="AP257">
        <v>0.7</v>
      </c>
      <c r="AQ257">
        <v>6.5</v>
      </c>
      <c r="AR257">
        <v>11.6</v>
      </c>
      <c r="AS257">
        <v>-19.5</v>
      </c>
      <c r="AT257">
        <v>2.2000000000000002</v>
      </c>
      <c r="AU257">
        <v>29.7</v>
      </c>
      <c r="AV257">
        <v>33.6</v>
      </c>
      <c r="AW257">
        <v>2.7</v>
      </c>
      <c r="AX257" s="6">
        <v>11.9</v>
      </c>
      <c r="AY257" s="6">
        <v>9.01</v>
      </c>
      <c r="AZ257" s="6">
        <v>0</v>
      </c>
      <c r="BA257" s="6">
        <v>-1.73</v>
      </c>
      <c r="BB257" s="6">
        <v>-1.41</v>
      </c>
      <c r="BC257" s="6">
        <v>-3.9</v>
      </c>
      <c r="BD257" s="6">
        <v>6.25</v>
      </c>
      <c r="BE257" s="6">
        <v>17.89</v>
      </c>
      <c r="BF257" s="6">
        <v>53.93</v>
      </c>
      <c r="BG257" s="6">
        <v>207.77</v>
      </c>
      <c r="BH257" s="6">
        <v>376.55</v>
      </c>
    </row>
    <row r="258" spans="1:61" x14ac:dyDescent="0.2">
      <c r="A258" t="s">
        <v>1709</v>
      </c>
      <c r="B258" s="9" t="s">
        <v>370</v>
      </c>
      <c r="C258" s="9" t="s">
        <v>371</v>
      </c>
      <c r="D258">
        <v>86</v>
      </c>
      <c r="E258" t="s">
        <v>126</v>
      </c>
      <c r="G258" t="s">
        <v>127</v>
      </c>
      <c r="H258" t="s">
        <v>372</v>
      </c>
      <c r="K258" s="9" t="s">
        <v>65</v>
      </c>
      <c r="L258" t="s">
        <v>181</v>
      </c>
      <c r="M258" t="s">
        <v>358</v>
      </c>
      <c r="N258" s="16" t="s">
        <v>373</v>
      </c>
      <c r="O258" s="20">
        <f t="shared" si="3"/>
        <v>23498</v>
      </c>
      <c r="P258" s="9">
        <v>2</v>
      </c>
      <c r="Q258" s="9" t="s">
        <v>374</v>
      </c>
      <c r="R258" s="10">
        <v>2.21</v>
      </c>
      <c r="S258" s="9">
        <v>58.9</v>
      </c>
      <c r="T258">
        <v>100</v>
      </c>
      <c r="U258" s="5">
        <v>15</v>
      </c>
      <c r="V258" s="11">
        <v>15</v>
      </c>
      <c r="W258" s="10">
        <v>9.85</v>
      </c>
      <c r="X258" s="6">
        <v>10.210000000000001</v>
      </c>
      <c r="Y258" s="6">
        <v>8.27</v>
      </c>
      <c r="Z258" s="6">
        <v>0.99</v>
      </c>
      <c r="AA258" s="6">
        <v>1</v>
      </c>
      <c r="AB258" s="6">
        <v>7.9</v>
      </c>
      <c r="AC258" s="6">
        <v>7.5</v>
      </c>
      <c r="AD258" s="6">
        <v>9.91</v>
      </c>
      <c r="AE258" s="6">
        <v>0.94</v>
      </c>
      <c r="AF258" s="6">
        <v>5.6</v>
      </c>
      <c r="AG258" s="6">
        <v>6.8</v>
      </c>
      <c r="AH258" s="6">
        <v>-8.3800000000000008</v>
      </c>
      <c r="AI258" s="6">
        <v>0.99</v>
      </c>
      <c r="AJ258" s="6">
        <v>3.94</v>
      </c>
      <c r="AK258" s="6">
        <v>4.24</v>
      </c>
      <c r="AL258" s="6">
        <v>4.51</v>
      </c>
      <c r="AM258">
        <v>26.6</v>
      </c>
      <c r="AN258">
        <v>26.6</v>
      </c>
      <c r="AO258">
        <v>12.9</v>
      </c>
      <c r="AP258">
        <v>5.9</v>
      </c>
      <c r="AQ258">
        <v>-5.8</v>
      </c>
      <c r="AR258">
        <v>-5.8</v>
      </c>
      <c r="AS258">
        <v>-6.8</v>
      </c>
      <c r="AT258">
        <v>12.1</v>
      </c>
      <c r="AU258">
        <v>-11.8</v>
      </c>
      <c r="AV258">
        <v>42</v>
      </c>
      <c r="AW258">
        <v>9999</v>
      </c>
      <c r="AX258" s="6">
        <v>10.49</v>
      </c>
      <c r="AY258" s="6">
        <v>2.96</v>
      </c>
      <c r="AZ258" s="6">
        <v>0</v>
      </c>
      <c r="BA258" s="6">
        <v>1.98</v>
      </c>
      <c r="BB258" s="6">
        <v>3.83</v>
      </c>
      <c r="BC258" s="6">
        <v>9.27</v>
      </c>
      <c r="BD258" s="6">
        <v>-1.85</v>
      </c>
      <c r="BE258" s="6">
        <v>-10.3</v>
      </c>
      <c r="BF258" s="6">
        <v>15.71</v>
      </c>
      <c r="BG258" s="10">
        <v>171.19</v>
      </c>
      <c r="BH258" s="6">
        <v>574.36</v>
      </c>
      <c r="BI258" t="s">
        <v>1714</v>
      </c>
    </row>
    <row r="259" spans="1:61" x14ac:dyDescent="0.2">
      <c r="A259" t="s">
        <v>1715</v>
      </c>
      <c r="B259" t="s">
        <v>3651</v>
      </c>
      <c r="C259" t="s">
        <v>3652</v>
      </c>
      <c r="D259">
        <v>36</v>
      </c>
      <c r="E259" t="s">
        <v>617</v>
      </c>
      <c r="G259" t="s">
        <v>84</v>
      </c>
      <c r="H259" t="s">
        <v>3653</v>
      </c>
      <c r="K259" t="s">
        <v>932</v>
      </c>
      <c r="L259" t="s">
        <v>229</v>
      </c>
      <c r="M259" t="s">
        <v>1902</v>
      </c>
      <c r="N259" s="17" t="s">
        <v>3654</v>
      </c>
      <c r="O259" s="19">
        <f t="shared" si="3"/>
        <v>18746</v>
      </c>
      <c r="P259">
        <v>4</v>
      </c>
      <c r="Q259" t="s">
        <v>860</v>
      </c>
      <c r="R259" s="6">
        <v>4.2699999999999996</v>
      </c>
      <c r="S259">
        <v>110.3</v>
      </c>
      <c r="T259">
        <v>82</v>
      </c>
      <c r="U259" s="5">
        <v>0</v>
      </c>
      <c r="V259" s="5">
        <v>15</v>
      </c>
      <c r="W259" s="6">
        <v>10.41</v>
      </c>
      <c r="X259" s="6">
        <v>3.42</v>
      </c>
      <c r="Y259" s="6">
        <v>2.67</v>
      </c>
      <c r="Z259" s="6">
        <v>0.83</v>
      </c>
      <c r="AA259" s="6">
        <v>0.74</v>
      </c>
      <c r="AB259" s="6">
        <v>1.66</v>
      </c>
      <c r="AC259" s="6">
        <v>-9.41</v>
      </c>
      <c r="AD259" s="6">
        <v>49.32</v>
      </c>
      <c r="AE259" s="6">
        <v>0.51</v>
      </c>
      <c r="AF259" s="6">
        <v>4.6100000000000003</v>
      </c>
      <c r="AG259" s="6">
        <v>0.54</v>
      </c>
      <c r="AH259" s="6">
        <v>-25.05</v>
      </c>
      <c r="AI259" s="6">
        <v>0.42</v>
      </c>
      <c r="AJ259" s="6">
        <v>0.49</v>
      </c>
      <c r="AK259" s="6">
        <v>0.05</v>
      </c>
      <c r="AL259" s="6">
        <v>3.99</v>
      </c>
      <c r="AM259">
        <v>38.700000000000003</v>
      </c>
      <c r="AN259">
        <v>25.9</v>
      </c>
      <c r="AO259">
        <v>9.9</v>
      </c>
      <c r="AP259">
        <v>1.8</v>
      </c>
      <c r="AQ259">
        <v>75.900000000000006</v>
      </c>
      <c r="AR259">
        <v>110.9</v>
      </c>
      <c r="AS259">
        <v>10.1</v>
      </c>
      <c r="AT259">
        <v>34.6</v>
      </c>
      <c r="AU259">
        <v>3.1</v>
      </c>
      <c r="AV259">
        <v>17.399999999999999</v>
      </c>
      <c r="AW259">
        <v>18.399999999999999</v>
      </c>
      <c r="AX259" s="6">
        <v>10.47</v>
      </c>
      <c r="AY259" s="6">
        <v>9.41</v>
      </c>
      <c r="AZ259" s="6">
        <v>0</v>
      </c>
      <c r="BA259" s="6">
        <v>0.14000000000000001</v>
      </c>
      <c r="BB259" s="6">
        <v>5.71</v>
      </c>
      <c r="BC259" s="6">
        <v>13.57</v>
      </c>
      <c r="BD259" s="6">
        <v>8.2200000000000006</v>
      </c>
      <c r="BE259" s="6">
        <v>22.73</v>
      </c>
      <c r="BF259" s="6">
        <v>56.78</v>
      </c>
      <c r="BG259" s="6">
        <v>170.59</v>
      </c>
      <c r="BH259" s="6">
        <v>190.34</v>
      </c>
    </row>
    <row r="260" spans="1:61" x14ac:dyDescent="0.2">
      <c r="A260" t="s">
        <v>1721</v>
      </c>
      <c r="B260" t="s">
        <v>3006</v>
      </c>
      <c r="C260" t="s">
        <v>3007</v>
      </c>
      <c r="D260">
        <v>94</v>
      </c>
      <c r="E260" t="s">
        <v>578</v>
      </c>
      <c r="H260" t="s">
        <v>3008</v>
      </c>
      <c r="K260" t="s">
        <v>944</v>
      </c>
      <c r="L260" t="s">
        <v>86</v>
      </c>
      <c r="M260" t="s">
        <v>87</v>
      </c>
      <c r="N260" s="17" t="s">
        <v>3009</v>
      </c>
      <c r="O260" s="19">
        <f t="shared" si="3"/>
        <v>8121</v>
      </c>
      <c r="P260">
        <v>2</v>
      </c>
      <c r="Q260" t="s">
        <v>1196</v>
      </c>
      <c r="R260" s="6">
        <v>1.52</v>
      </c>
      <c r="S260">
        <v>27.3</v>
      </c>
      <c r="T260">
        <v>32.299999999999997</v>
      </c>
      <c r="U260" s="5">
        <v>1</v>
      </c>
      <c r="V260" s="5">
        <v>15</v>
      </c>
      <c r="W260" s="6">
        <v>16.579999999999998</v>
      </c>
      <c r="X260" s="6">
        <v>8.92</v>
      </c>
      <c r="Y260" s="6">
        <v>39.06</v>
      </c>
      <c r="Z260" s="6">
        <v>0.91</v>
      </c>
      <c r="AA260" s="6">
        <v>0.79</v>
      </c>
      <c r="AB260" s="6">
        <v>16.41</v>
      </c>
      <c r="AC260" s="6">
        <v>12.1</v>
      </c>
      <c r="AD260" s="6">
        <v>16</v>
      </c>
      <c r="AE260" s="6">
        <v>0.81</v>
      </c>
      <c r="AF260" s="6">
        <v>14.99</v>
      </c>
      <c r="AG260" s="6">
        <v>16.010000000000002</v>
      </c>
      <c r="AH260" s="6">
        <v>1.85</v>
      </c>
      <c r="AI260" s="6">
        <v>0.93</v>
      </c>
      <c r="AJ260" s="6">
        <v>5.79</v>
      </c>
      <c r="AK260" s="6">
        <v>6.93</v>
      </c>
      <c r="AL260" s="6">
        <v>4.78</v>
      </c>
      <c r="AM260">
        <v>19.100000000000001</v>
      </c>
      <c r="AN260">
        <v>17.899999999999999</v>
      </c>
      <c r="AO260">
        <v>11</v>
      </c>
      <c r="AP260">
        <v>2.2000000000000002</v>
      </c>
      <c r="AQ260">
        <v>-8.8000000000000007</v>
      </c>
      <c r="AR260">
        <v>-41.9</v>
      </c>
      <c r="AS260">
        <v>-6.6</v>
      </c>
      <c r="AT260">
        <v>31.7</v>
      </c>
      <c r="AU260">
        <v>-0.3</v>
      </c>
      <c r="AV260">
        <v>3.1</v>
      </c>
      <c r="AW260">
        <v>0.4</v>
      </c>
      <c r="AX260" s="6">
        <v>9.99</v>
      </c>
      <c r="AY260" s="6">
        <v>12.79</v>
      </c>
      <c r="AZ260" s="6">
        <v>0</v>
      </c>
      <c r="BA260" s="6">
        <v>0.36</v>
      </c>
      <c r="BB260" s="6">
        <v>23.14</v>
      </c>
      <c r="BC260" s="6">
        <v>30.86</v>
      </c>
      <c r="BD260" s="6">
        <v>49.52</v>
      </c>
      <c r="BE260" s="6">
        <v>61.14</v>
      </c>
      <c r="BF260" s="6">
        <v>82.52</v>
      </c>
      <c r="BG260" s="6">
        <v>159.19</v>
      </c>
      <c r="BH260" s="6">
        <v>71.89</v>
      </c>
    </row>
    <row r="261" spans="1:61" x14ac:dyDescent="0.2">
      <c r="A261" t="s">
        <v>1726</v>
      </c>
      <c r="B261" s="9" t="s">
        <v>294</v>
      </c>
      <c r="C261" s="9" t="s">
        <v>295</v>
      </c>
      <c r="D261">
        <v>36</v>
      </c>
      <c r="E261" t="s">
        <v>136</v>
      </c>
      <c r="G261" t="s">
        <v>127</v>
      </c>
      <c r="H261" t="s">
        <v>296</v>
      </c>
      <c r="K261" s="9" t="s">
        <v>297</v>
      </c>
      <c r="L261" t="s">
        <v>66</v>
      </c>
      <c r="M261" t="s">
        <v>190</v>
      </c>
      <c r="N261" s="16" t="s">
        <v>298</v>
      </c>
      <c r="O261" s="20">
        <f t="shared" si="3"/>
        <v>105064</v>
      </c>
      <c r="P261" s="9">
        <v>1</v>
      </c>
      <c r="Q261" s="9" t="s">
        <v>299</v>
      </c>
      <c r="R261" s="10">
        <v>5.14</v>
      </c>
      <c r="S261" s="9">
        <v>58.4</v>
      </c>
      <c r="T261">
        <v>23.9</v>
      </c>
      <c r="U261" s="5">
        <v>3</v>
      </c>
      <c r="V261" s="11">
        <v>15</v>
      </c>
      <c r="W261" s="10">
        <v>10.89</v>
      </c>
      <c r="X261" s="6">
        <v>10.58</v>
      </c>
      <c r="Y261" s="6">
        <v>29.21</v>
      </c>
      <c r="Z261" s="6">
        <v>0.96</v>
      </c>
      <c r="AA261" s="6">
        <v>0.6</v>
      </c>
      <c r="AB261" s="6">
        <v>6.06</v>
      </c>
      <c r="AC261" s="6">
        <v>5.46</v>
      </c>
      <c r="AD261" s="6">
        <v>9.94</v>
      </c>
      <c r="AE261" s="6">
        <v>0.2</v>
      </c>
      <c r="AF261" s="6">
        <v>-1.3</v>
      </c>
      <c r="AG261" s="6">
        <v>-7.77</v>
      </c>
      <c r="AI261" s="6">
        <v>0.86</v>
      </c>
      <c r="AJ261" s="6">
        <v>3.8</v>
      </c>
      <c r="AK261" s="6">
        <v>5.38</v>
      </c>
      <c r="AL261" s="6">
        <v>-1.08</v>
      </c>
      <c r="AM261">
        <v>12.2</v>
      </c>
      <c r="AN261">
        <v>11.4</v>
      </c>
      <c r="AO261">
        <v>4.3</v>
      </c>
      <c r="AP261">
        <v>0.8</v>
      </c>
      <c r="AQ261">
        <v>4.9000000000000004</v>
      </c>
      <c r="AR261">
        <v>10.6</v>
      </c>
      <c r="AS261">
        <v>-31.3</v>
      </c>
      <c r="AT261">
        <v>8.3000000000000007</v>
      </c>
      <c r="AU261">
        <v>-7.7</v>
      </c>
      <c r="AV261">
        <v>6.9</v>
      </c>
      <c r="AW261">
        <v>3.7</v>
      </c>
      <c r="AX261" s="6">
        <v>7.98</v>
      </c>
      <c r="AY261" s="6">
        <v>6.17</v>
      </c>
      <c r="AZ261" s="6">
        <v>0</v>
      </c>
      <c r="BA261" s="6">
        <v>1.28</v>
      </c>
      <c r="BB261" s="6">
        <v>0.34</v>
      </c>
      <c r="BC261" s="6">
        <v>6.55</v>
      </c>
      <c r="BD261" s="6">
        <v>14.05</v>
      </c>
      <c r="BE261" s="6">
        <v>27.67</v>
      </c>
      <c r="BF261" s="6">
        <v>34.92</v>
      </c>
      <c r="BG261" s="10">
        <v>115.5</v>
      </c>
      <c r="BH261" s="6">
        <v>4490.8</v>
      </c>
    </row>
    <row r="262" spans="1:61" x14ac:dyDescent="0.2">
      <c r="A262" t="s">
        <v>1732</v>
      </c>
      <c r="B262" t="s">
        <v>786</v>
      </c>
      <c r="C262" t="s">
        <v>787</v>
      </c>
      <c r="D262">
        <v>95</v>
      </c>
      <c r="E262" t="s">
        <v>638</v>
      </c>
      <c r="G262" t="s">
        <v>74</v>
      </c>
      <c r="H262" t="s">
        <v>788</v>
      </c>
      <c r="K262" t="s">
        <v>65</v>
      </c>
      <c r="L262" t="s">
        <v>558</v>
      </c>
      <c r="M262" t="s">
        <v>789</v>
      </c>
      <c r="N262" s="17" t="s">
        <v>790</v>
      </c>
      <c r="O262" s="19">
        <f t="shared" ref="O262:O325" si="4">SUBSTITUTE(SUBSTITUTE(SUBSTITUTE(N262, " Mrd. €", ""), ".", ""), ",", ".")*1</f>
        <v>5209</v>
      </c>
      <c r="P262">
        <v>1</v>
      </c>
      <c r="Q262" t="s">
        <v>791</v>
      </c>
      <c r="R262" s="6">
        <v>1.99</v>
      </c>
      <c r="S262">
        <v>21.7</v>
      </c>
      <c r="T262">
        <v>32.5</v>
      </c>
      <c r="U262" s="5">
        <v>11</v>
      </c>
      <c r="V262" s="5">
        <v>15</v>
      </c>
      <c r="W262" s="6">
        <v>15</v>
      </c>
      <c r="X262" s="6">
        <v>16.079999999999998</v>
      </c>
      <c r="Y262" s="6">
        <v>5</v>
      </c>
      <c r="Z262" s="6">
        <v>0.79</v>
      </c>
      <c r="AA262" s="6">
        <v>0.84</v>
      </c>
      <c r="AB262" s="6">
        <v>13.11</v>
      </c>
      <c r="AC262" s="6">
        <v>14.04</v>
      </c>
      <c r="AD262" s="6">
        <v>-17</v>
      </c>
      <c r="AE262" s="6">
        <v>0.78</v>
      </c>
      <c r="AF262" s="6">
        <v>14.49</v>
      </c>
      <c r="AG262" s="6">
        <v>13.41</v>
      </c>
      <c r="AH262" s="6">
        <v>-0.98</v>
      </c>
      <c r="AI262" s="6">
        <v>0.34</v>
      </c>
      <c r="AJ262" s="6">
        <v>4.99</v>
      </c>
      <c r="AK262" s="6">
        <v>9.41</v>
      </c>
      <c r="AL262" s="6">
        <v>-6.13</v>
      </c>
      <c r="AM262">
        <v>15.3</v>
      </c>
      <c r="AN262">
        <v>10.9</v>
      </c>
      <c r="AO262">
        <v>9.5</v>
      </c>
      <c r="AP262">
        <v>0.9</v>
      </c>
      <c r="AQ262">
        <v>-14.3</v>
      </c>
      <c r="AR262">
        <v>-13.4</v>
      </c>
      <c r="AS262">
        <v>-18.600000000000001</v>
      </c>
      <c r="AT262">
        <v>-10.6</v>
      </c>
      <c r="AU262">
        <v>-27.5</v>
      </c>
      <c r="AV262">
        <v>34.799999999999997</v>
      </c>
      <c r="AW262">
        <v>12.7</v>
      </c>
      <c r="AX262" s="6">
        <v>6.79</v>
      </c>
      <c r="AY262" s="6">
        <v>14.75</v>
      </c>
      <c r="AZ262" s="6">
        <v>0</v>
      </c>
      <c r="BA262" s="6">
        <v>3.85</v>
      </c>
      <c r="BB262" s="6">
        <v>1.7</v>
      </c>
      <c r="BC262" s="6">
        <v>-6.08</v>
      </c>
      <c r="BD262" s="6">
        <v>-0.71</v>
      </c>
      <c r="BE262" s="6">
        <v>2.42</v>
      </c>
      <c r="BF262" s="6">
        <v>98.96</v>
      </c>
      <c r="BG262" s="6">
        <v>92.92</v>
      </c>
      <c r="BH262" s="6">
        <v>424.56</v>
      </c>
    </row>
    <row r="263" spans="1:61" hidden="1" x14ac:dyDescent="0.2">
      <c r="A263" t="s">
        <v>1737</v>
      </c>
      <c r="B263" t="s">
        <v>1952</v>
      </c>
      <c r="C263" t="s">
        <v>1953</v>
      </c>
      <c r="D263">
        <v>74</v>
      </c>
      <c r="E263" t="s">
        <v>210</v>
      </c>
      <c r="G263" t="s">
        <v>94</v>
      </c>
      <c r="H263" t="s">
        <v>1954</v>
      </c>
      <c r="K263" t="s">
        <v>932</v>
      </c>
      <c r="L263" t="s">
        <v>229</v>
      </c>
      <c r="M263" t="s">
        <v>522</v>
      </c>
      <c r="N263" t="s">
        <v>1955</v>
      </c>
      <c r="O263" s="19">
        <f t="shared" si="4"/>
        <v>3884</v>
      </c>
      <c r="P263">
        <v>4</v>
      </c>
      <c r="Q263" t="s">
        <v>1927</v>
      </c>
      <c r="R263" s="6">
        <v>2.77</v>
      </c>
      <c r="S263">
        <v>43.8</v>
      </c>
      <c r="T263">
        <v>43.3</v>
      </c>
      <c r="U263" s="5">
        <v>15</v>
      </c>
      <c r="V263" s="5">
        <v>15</v>
      </c>
      <c r="W263" s="6">
        <v>6.6</v>
      </c>
      <c r="X263" s="6">
        <v>4.91</v>
      </c>
      <c r="Y263" s="6">
        <v>11</v>
      </c>
      <c r="Z263" s="6">
        <v>0.97</v>
      </c>
      <c r="AA263" s="6">
        <v>0.94</v>
      </c>
      <c r="AB263" s="6">
        <v>7.15</v>
      </c>
      <c r="AC263" s="6">
        <v>5.39</v>
      </c>
      <c r="AD263" s="6">
        <v>6.16</v>
      </c>
      <c r="AE263" s="6">
        <v>0.79</v>
      </c>
      <c r="AF263" s="6">
        <v>12.51</v>
      </c>
      <c r="AG263" s="6">
        <v>5.53</v>
      </c>
      <c r="AH263" s="6">
        <v>-24.99</v>
      </c>
      <c r="AI263" s="6">
        <v>0.9</v>
      </c>
      <c r="AJ263" s="6">
        <v>6.84</v>
      </c>
      <c r="AK263" s="6">
        <v>4.66</v>
      </c>
      <c r="AL263" s="6">
        <v>1.3</v>
      </c>
      <c r="AM263">
        <v>20.100000000000001</v>
      </c>
      <c r="AN263">
        <v>15.8</v>
      </c>
      <c r="AO263">
        <v>7.2</v>
      </c>
      <c r="AP263">
        <v>0.9</v>
      </c>
      <c r="AQ263">
        <v>-8.9</v>
      </c>
      <c r="AR263">
        <v>6.1</v>
      </c>
      <c r="AS263">
        <v>-31.9</v>
      </c>
      <c r="AT263">
        <v>-11.2</v>
      </c>
      <c r="AU263">
        <v>-12.7</v>
      </c>
      <c r="AV263">
        <v>33.799999999999997</v>
      </c>
      <c r="AW263">
        <v>11.2</v>
      </c>
      <c r="AX263" s="6">
        <v>6.32</v>
      </c>
      <c r="AY263" s="6">
        <v>1.73</v>
      </c>
      <c r="AZ263" s="6">
        <v>0</v>
      </c>
      <c r="BA263" s="6">
        <v>-1.69</v>
      </c>
      <c r="BB263" s="6">
        <v>2.77</v>
      </c>
      <c r="BC263" s="6">
        <v>1.56</v>
      </c>
      <c r="BD263" s="6">
        <v>3.57</v>
      </c>
      <c r="BE263" s="6">
        <v>19</v>
      </c>
      <c r="BF263" s="6">
        <v>8.98</v>
      </c>
      <c r="BG263" s="6">
        <v>84.59</v>
      </c>
      <c r="BH263" s="6">
        <v>223.58</v>
      </c>
    </row>
    <row r="264" spans="1:61" x14ac:dyDescent="0.2">
      <c r="A264" t="s">
        <v>1741</v>
      </c>
      <c r="B264" t="s">
        <v>941</v>
      </c>
      <c r="C264" t="s">
        <v>942</v>
      </c>
      <c r="D264">
        <v>72</v>
      </c>
      <c r="E264" t="s">
        <v>126</v>
      </c>
      <c r="H264" t="s">
        <v>943</v>
      </c>
      <c r="K264" t="s">
        <v>944</v>
      </c>
      <c r="L264" t="s">
        <v>97</v>
      </c>
      <c r="M264" t="s">
        <v>778</v>
      </c>
      <c r="N264" s="17" t="s">
        <v>945</v>
      </c>
      <c r="O264" s="19">
        <f t="shared" si="4"/>
        <v>19717</v>
      </c>
      <c r="P264">
        <v>2</v>
      </c>
      <c r="Q264" t="s">
        <v>946</v>
      </c>
      <c r="R264" s="6">
        <v>2.5</v>
      </c>
      <c r="S264">
        <v>49.3</v>
      </c>
      <c r="T264">
        <v>39.1</v>
      </c>
      <c r="U264" s="5">
        <v>0</v>
      </c>
      <c r="V264" s="5">
        <v>15</v>
      </c>
      <c r="W264" s="6">
        <v>13.78</v>
      </c>
      <c r="X264" s="6">
        <v>9.61</v>
      </c>
      <c r="Y264" s="6">
        <v>2.2999999999999998</v>
      </c>
      <c r="Z264" s="6">
        <v>0.93</v>
      </c>
      <c r="AA264" s="6">
        <v>0.84</v>
      </c>
      <c r="AB264" s="6">
        <v>4.5599999999999996</v>
      </c>
      <c r="AC264" s="6">
        <v>6.78</v>
      </c>
      <c r="AD264" s="6">
        <v>6.85</v>
      </c>
      <c r="AE264" s="6">
        <v>0.79</v>
      </c>
      <c r="AF264" s="6">
        <v>7.76</v>
      </c>
      <c r="AG264" s="6">
        <v>3.78</v>
      </c>
      <c r="AH264" s="6">
        <v>-17.88</v>
      </c>
      <c r="AI264" s="6">
        <v>0.78</v>
      </c>
      <c r="AJ264" s="6">
        <v>1.41</v>
      </c>
      <c r="AK264" s="6">
        <v>2.5299999999999998</v>
      </c>
      <c r="AL264" s="6">
        <v>4.57</v>
      </c>
      <c r="AN264">
        <v>19.7</v>
      </c>
      <c r="AO264">
        <v>10.8</v>
      </c>
      <c r="AP264">
        <v>2</v>
      </c>
      <c r="AQ264">
        <v>-6.3</v>
      </c>
      <c r="AS264">
        <v>1.8</v>
      </c>
      <c r="AT264">
        <v>4.0999999999999996</v>
      </c>
      <c r="AU264">
        <v>-26</v>
      </c>
      <c r="AV264">
        <v>35</v>
      </c>
      <c r="AW264">
        <v>6.8</v>
      </c>
      <c r="AX264" s="6">
        <v>6.07</v>
      </c>
      <c r="AY264" s="6">
        <v>4.96</v>
      </c>
      <c r="AZ264" s="6">
        <v>0</v>
      </c>
      <c r="BA264" s="6">
        <v>-2.7</v>
      </c>
      <c r="BB264" s="6">
        <v>-10.74</v>
      </c>
      <c r="BC264" s="6">
        <v>-3.57</v>
      </c>
      <c r="BD264" s="6">
        <v>-3.14</v>
      </c>
      <c r="BE264" s="6">
        <v>-24.48</v>
      </c>
      <c r="BF264" s="6">
        <v>27.36</v>
      </c>
      <c r="BG264" s="6">
        <v>80.3</v>
      </c>
      <c r="BH264" s="6">
        <v>308.01</v>
      </c>
    </row>
    <row r="265" spans="1:61" hidden="1" x14ac:dyDescent="0.2">
      <c r="A265" t="s">
        <v>1747</v>
      </c>
      <c r="B265" t="s">
        <v>2853</v>
      </c>
      <c r="C265" t="s">
        <v>2854</v>
      </c>
      <c r="D265">
        <v>57</v>
      </c>
      <c r="E265" t="s">
        <v>210</v>
      </c>
      <c r="G265" t="s">
        <v>84</v>
      </c>
      <c r="H265" t="s">
        <v>2855</v>
      </c>
      <c r="K265" t="s">
        <v>65</v>
      </c>
      <c r="L265" t="s">
        <v>66</v>
      </c>
      <c r="M265" t="s">
        <v>190</v>
      </c>
      <c r="N265" t="s">
        <v>2856</v>
      </c>
      <c r="O265" s="19">
        <f t="shared" si="4"/>
        <v>18098</v>
      </c>
      <c r="P265">
        <v>1</v>
      </c>
      <c r="Q265" t="s">
        <v>2651</v>
      </c>
      <c r="R265" s="6">
        <v>3.32</v>
      </c>
      <c r="S265">
        <v>40.4</v>
      </c>
      <c r="T265">
        <v>18.100000000000001</v>
      </c>
      <c r="U265" s="5">
        <v>15</v>
      </c>
      <c r="V265" s="5">
        <v>15</v>
      </c>
      <c r="W265" s="6">
        <v>8.9499999999999993</v>
      </c>
      <c r="X265" s="6">
        <v>6.33</v>
      </c>
      <c r="Y265" s="6">
        <v>8.85</v>
      </c>
      <c r="Z265" s="6">
        <v>0.95</v>
      </c>
      <c r="AA265" s="6">
        <v>0.89</v>
      </c>
      <c r="AB265" s="6">
        <v>4.67</v>
      </c>
      <c r="AC265" s="6">
        <v>4.51</v>
      </c>
      <c r="AD265" s="6">
        <v>14.58</v>
      </c>
      <c r="AE265" s="6">
        <v>0.74</v>
      </c>
      <c r="AF265" s="6">
        <v>4.33</v>
      </c>
      <c r="AG265" s="6">
        <v>-5.49</v>
      </c>
      <c r="AI265" s="6">
        <v>0.84</v>
      </c>
      <c r="AJ265" s="6">
        <v>3.88</v>
      </c>
      <c r="AK265" s="6">
        <v>-1.98</v>
      </c>
      <c r="AL265" s="6">
        <v>5.83</v>
      </c>
      <c r="AM265">
        <v>15.7</v>
      </c>
      <c r="AN265">
        <v>12.2</v>
      </c>
      <c r="AO265">
        <v>5.3</v>
      </c>
      <c r="AP265">
        <v>1.3</v>
      </c>
      <c r="AQ265">
        <v>12.5</v>
      </c>
      <c r="AR265">
        <v>50.7</v>
      </c>
      <c r="AS265">
        <v>24.6</v>
      </c>
      <c r="AT265">
        <v>11.7</v>
      </c>
      <c r="AU265">
        <v>7.1</v>
      </c>
      <c r="AV265">
        <v>1.3</v>
      </c>
      <c r="AW265">
        <v>1.3</v>
      </c>
      <c r="AX265" s="6">
        <v>5.67</v>
      </c>
      <c r="AY265" s="6">
        <v>9.73</v>
      </c>
      <c r="AZ265" s="6">
        <v>0</v>
      </c>
      <c r="BA265" s="6">
        <v>-0.23</v>
      </c>
      <c r="BB265" s="6">
        <v>1.93</v>
      </c>
      <c r="BC265" s="6">
        <v>2.48</v>
      </c>
      <c r="BD265" s="6">
        <v>10.07</v>
      </c>
      <c r="BE265" s="6">
        <v>18.09</v>
      </c>
      <c r="BF265" s="6">
        <v>59.08</v>
      </c>
      <c r="BG265" s="6">
        <v>73.510000000000005</v>
      </c>
      <c r="BH265" s="6">
        <v>399.78</v>
      </c>
    </row>
    <row r="266" spans="1:61" hidden="1" x14ac:dyDescent="0.2">
      <c r="A266" t="s">
        <v>1753</v>
      </c>
      <c r="B266" t="s">
        <v>947</v>
      </c>
      <c r="C266" t="s">
        <v>948</v>
      </c>
      <c r="D266">
        <v>72</v>
      </c>
      <c r="E266" t="s">
        <v>136</v>
      </c>
      <c r="G266" t="s">
        <v>74</v>
      </c>
      <c r="H266" t="s">
        <v>949</v>
      </c>
      <c r="K266" t="s">
        <v>944</v>
      </c>
      <c r="L266" t="s">
        <v>97</v>
      </c>
      <c r="M266" t="s">
        <v>778</v>
      </c>
      <c r="N266" t="s">
        <v>950</v>
      </c>
      <c r="O266" s="19">
        <f t="shared" si="4"/>
        <v>16960</v>
      </c>
      <c r="P266">
        <v>4</v>
      </c>
      <c r="Q266" t="s">
        <v>946</v>
      </c>
      <c r="R266" s="6">
        <v>2.91</v>
      </c>
      <c r="S266">
        <v>49.3</v>
      </c>
      <c r="T266">
        <v>39.1</v>
      </c>
      <c r="U266" s="5">
        <v>0</v>
      </c>
      <c r="V266" s="5">
        <v>15</v>
      </c>
      <c r="W266" s="6">
        <v>13.78</v>
      </c>
      <c r="X266" s="6">
        <v>9.61</v>
      </c>
      <c r="Y266" s="6">
        <v>2.19</v>
      </c>
      <c r="Z266" s="6">
        <v>0.97</v>
      </c>
      <c r="AA266" s="6">
        <v>0.84</v>
      </c>
      <c r="AB266" s="6">
        <v>4.5599999999999996</v>
      </c>
      <c r="AC266" s="6">
        <v>6.78</v>
      </c>
      <c r="AD266" s="6">
        <v>6.85</v>
      </c>
      <c r="AE266" s="6">
        <v>0.79</v>
      </c>
      <c r="AF266" s="6">
        <v>7.76</v>
      </c>
      <c r="AG266" s="6">
        <v>3.78</v>
      </c>
      <c r="AH266" s="6">
        <v>-17.88</v>
      </c>
      <c r="AI266" s="6">
        <v>0.78</v>
      </c>
      <c r="AJ266" s="6">
        <v>1.41</v>
      </c>
      <c r="AK266" s="6">
        <v>2.5299999999999998</v>
      </c>
      <c r="AL266" s="6">
        <v>4.5599999999999996</v>
      </c>
      <c r="AN266">
        <v>17</v>
      </c>
      <c r="AO266">
        <v>9.3000000000000007</v>
      </c>
      <c r="AP266">
        <v>1.7</v>
      </c>
      <c r="AQ266">
        <v>-14.1</v>
      </c>
      <c r="AS266">
        <v>-6</v>
      </c>
      <c r="AT266">
        <v>-4</v>
      </c>
      <c r="AU266">
        <v>-31.5</v>
      </c>
      <c r="AV266">
        <v>35</v>
      </c>
      <c r="AW266">
        <v>6.8</v>
      </c>
      <c r="AX266" s="6">
        <v>5</v>
      </c>
      <c r="AY266" s="6">
        <v>1.08</v>
      </c>
      <c r="AZ266" s="6">
        <v>0</v>
      </c>
      <c r="BA266" s="6">
        <v>-2.6</v>
      </c>
      <c r="BB266" s="6">
        <v>0.43</v>
      </c>
      <c r="BC266" s="6">
        <v>-0.83</v>
      </c>
      <c r="BD266" s="6">
        <v>9.94</v>
      </c>
      <c r="BE266" s="6">
        <v>-11.23</v>
      </c>
      <c r="BF266" s="6">
        <v>5.5</v>
      </c>
      <c r="BG266" s="6">
        <v>62.84</v>
      </c>
      <c r="BH266" s="6">
        <v>446.88</v>
      </c>
    </row>
    <row r="267" spans="1:61" hidden="1" x14ac:dyDescent="0.2">
      <c r="A267" t="s">
        <v>1759</v>
      </c>
      <c r="B267" t="s">
        <v>1105</v>
      </c>
      <c r="C267" t="s">
        <v>1106</v>
      </c>
      <c r="D267">
        <v>83</v>
      </c>
      <c r="E267" t="s">
        <v>63</v>
      </c>
      <c r="G267" t="s">
        <v>237</v>
      </c>
      <c r="H267" t="s">
        <v>1107</v>
      </c>
      <c r="K267" t="s">
        <v>65</v>
      </c>
      <c r="L267" t="s">
        <v>624</v>
      </c>
      <c r="M267" t="s">
        <v>1084</v>
      </c>
      <c r="N267" t="s">
        <v>1108</v>
      </c>
      <c r="O267" s="19">
        <f t="shared" si="4"/>
        <v>147070</v>
      </c>
      <c r="P267">
        <v>1</v>
      </c>
      <c r="Q267" t="s">
        <v>1109</v>
      </c>
      <c r="R267" s="6">
        <v>2.95</v>
      </c>
      <c r="S267">
        <v>28.9</v>
      </c>
      <c r="T267">
        <v>27.8</v>
      </c>
      <c r="U267" s="5">
        <v>15</v>
      </c>
      <c r="V267" s="5">
        <v>15</v>
      </c>
      <c r="W267" s="6">
        <v>11.25</v>
      </c>
      <c r="X267" s="6">
        <v>8.94</v>
      </c>
      <c r="Y267" s="6">
        <v>7.89</v>
      </c>
      <c r="Z267" s="6">
        <v>1</v>
      </c>
      <c r="AA267" s="6">
        <v>0.98</v>
      </c>
      <c r="AB267" s="6">
        <v>11.73</v>
      </c>
      <c r="AC267" s="6">
        <v>6.49</v>
      </c>
      <c r="AD267" s="6">
        <v>6.39</v>
      </c>
      <c r="AE267" s="6">
        <v>0.99</v>
      </c>
      <c r="AF267" s="6">
        <v>9.19</v>
      </c>
      <c r="AG267" s="6">
        <v>6.53</v>
      </c>
      <c r="AH267" s="6">
        <v>11.17</v>
      </c>
      <c r="AI267" s="6">
        <v>0.99</v>
      </c>
      <c r="AJ267" s="6">
        <v>6.38</v>
      </c>
      <c r="AK267" s="6">
        <v>2.69</v>
      </c>
      <c r="AL267" s="6">
        <v>1.92</v>
      </c>
      <c r="AM267">
        <v>10.6</v>
      </c>
      <c r="AN267">
        <v>9.8000000000000007</v>
      </c>
      <c r="AO267">
        <v>5.5</v>
      </c>
      <c r="AP267">
        <v>1.3</v>
      </c>
      <c r="AQ267">
        <v>-35</v>
      </c>
      <c r="AR267">
        <v>-39.299999999999997</v>
      </c>
      <c r="AS267">
        <v>-26.6</v>
      </c>
      <c r="AT267">
        <v>-27.7</v>
      </c>
      <c r="AU267">
        <v>-32.6</v>
      </c>
      <c r="AV267">
        <v>38.200000000000003</v>
      </c>
      <c r="AW267">
        <v>8.5</v>
      </c>
      <c r="AX267" s="6">
        <v>4.28</v>
      </c>
      <c r="AY267" s="6">
        <v>-0.5</v>
      </c>
      <c r="AZ267" s="6">
        <v>0</v>
      </c>
      <c r="BA267" s="6">
        <v>3.74</v>
      </c>
      <c r="BB267" s="6">
        <v>4.22</v>
      </c>
      <c r="BC267" s="6">
        <v>-6.59</v>
      </c>
      <c r="BD267" s="6">
        <v>-5.26</v>
      </c>
      <c r="BE267" s="6">
        <v>2.02</v>
      </c>
      <c r="BF267" s="6">
        <v>-2.4900000000000002</v>
      </c>
      <c r="BG267" s="6">
        <v>52.13</v>
      </c>
      <c r="BH267" s="6">
        <v>301.95</v>
      </c>
    </row>
    <row r="268" spans="1:61" hidden="1" x14ac:dyDescent="0.2">
      <c r="A268" t="s">
        <v>1764</v>
      </c>
      <c r="B268" t="s">
        <v>2868</v>
      </c>
      <c r="C268" t="s">
        <v>2869</v>
      </c>
      <c r="D268">
        <v>36</v>
      </c>
      <c r="E268" t="s">
        <v>288</v>
      </c>
      <c r="G268" t="s">
        <v>84</v>
      </c>
      <c r="H268" t="s">
        <v>2870</v>
      </c>
      <c r="K268" t="s">
        <v>65</v>
      </c>
      <c r="L268" t="s">
        <v>66</v>
      </c>
      <c r="M268" t="s">
        <v>190</v>
      </c>
      <c r="N268" t="s">
        <v>2871</v>
      </c>
      <c r="O268" s="19">
        <f t="shared" si="4"/>
        <v>39980</v>
      </c>
      <c r="P268">
        <v>4</v>
      </c>
      <c r="Q268" t="s">
        <v>2253</v>
      </c>
      <c r="R268" s="6">
        <v>4.24</v>
      </c>
      <c r="S268">
        <v>42.2</v>
      </c>
      <c r="T268">
        <v>17.7</v>
      </c>
      <c r="U268" s="5">
        <v>15</v>
      </c>
      <c r="V268" s="5">
        <v>15</v>
      </c>
      <c r="W268" s="6">
        <v>9.67</v>
      </c>
      <c r="X268" s="6">
        <v>5.88</v>
      </c>
      <c r="Y268" s="6">
        <v>4</v>
      </c>
      <c r="Z268" s="6">
        <v>0.97</v>
      </c>
      <c r="AA268" s="6">
        <v>0.86</v>
      </c>
      <c r="AB268" s="6">
        <v>2.97</v>
      </c>
      <c r="AC268" s="6">
        <v>0.77</v>
      </c>
      <c r="AD268" s="6">
        <v>16.38</v>
      </c>
      <c r="AE268" s="6">
        <v>0.38</v>
      </c>
      <c r="AF268" s="6">
        <v>-4</v>
      </c>
      <c r="AG268" s="6">
        <v>-11.2</v>
      </c>
      <c r="AI268" s="6">
        <v>0.69</v>
      </c>
      <c r="AJ268" s="6">
        <v>0.92</v>
      </c>
      <c r="AK268" s="6">
        <v>-2.2200000000000002</v>
      </c>
      <c r="AL268" s="6">
        <v>24.22</v>
      </c>
      <c r="AM268">
        <v>20.3</v>
      </c>
      <c r="AN268">
        <v>10</v>
      </c>
      <c r="AO268">
        <v>4.2</v>
      </c>
      <c r="AP268">
        <v>0.7</v>
      </c>
      <c r="AQ268">
        <v>14.5</v>
      </c>
      <c r="AR268">
        <v>67.599999999999994</v>
      </c>
      <c r="AS268">
        <v>18.3</v>
      </c>
      <c r="AT268">
        <v>13.3</v>
      </c>
      <c r="AU268">
        <v>-4.2</v>
      </c>
      <c r="AV268">
        <v>3.7</v>
      </c>
      <c r="AW268">
        <v>3.2</v>
      </c>
      <c r="AX268" s="6">
        <v>3.66</v>
      </c>
      <c r="AY268" s="6">
        <v>5.43</v>
      </c>
      <c r="AZ268" s="6">
        <v>0</v>
      </c>
      <c r="BA268" s="6">
        <v>0.83</v>
      </c>
      <c r="BB268" s="6">
        <v>8.14</v>
      </c>
      <c r="BC268" s="6">
        <v>11.42</v>
      </c>
      <c r="BD268" s="6">
        <v>23.13</v>
      </c>
      <c r="BE268" s="6">
        <v>44.93</v>
      </c>
      <c r="BF268" s="6">
        <v>30.28</v>
      </c>
      <c r="BG268" s="6">
        <v>43.24</v>
      </c>
      <c r="BH268" s="6">
        <v>222.94</v>
      </c>
    </row>
    <row r="269" spans="1:61" hidden="1" x14ac:dyDescent="0.2">
      <c r="A269" t="s">
        <v>1770</v>
      </c>
      <c r="B269" t="s">
        <v>1288</v>
      </c>
      <c r="C269" t="s">
        <v>1289</v>
      </c>
      <c r="D269">
        <v>90</v>
      </c>
      <c r="E269" t="s">
        <v>1290</v>
      </c>
      <c r="G269" t="s">
        <v>127</v>
      </c>
      <c r="H269" t="s">
        <v>1291</v>
      </c>
      <c r="K269" t="s">
        <v>297</v>
      </c>
      <c r="L269" t="s">
        <v>86</v>
      </c>
      <c r="M269" t="s">
        <v>1292</v>
      </c>
      <c r="N269" t="s">
        <v>1293</v>
      </c>
      <c r="O269" s="19">
        <f t="shared" si="4"/>
        <v>46232</v>
      </c>
      <c r="P269">
        <v>4</v>
      </c>
      <c r="Q269" t="s">
        <v>1059</v>
      </c>
      <c r="R269" s="6">
        <v>4.79</v>
      </c>
      <c r="S269">
        <v>60.7</v>
      </c>
      <c r="T269">
        <v>43.6</v>
      </c>
      <c r="U269" s="5">
        <v>0</v>
      </c>
      <c r="V269" s="5">
        <v>15</v>
      </c>
      <c r="W269" s="6">
        <v>9.48</v>
      </c>
      <c r="X269" s="6">
        <v>11.83</v>
      </c>
      <c r="Y269" s="6">
        <v>1.08</v>
      </c>
      <c r="Z269" s="6">
        <v>0.88</v>
      </c>
      <c r="AA269" s="6">
        <v>0.76</v>
      </c>
      <c r="AB269" s="6">
        <v>6.92</v>
      </c>
      <c r="AC269" s="6">
        <v>9.65</v>
      </c>
      <c r="AD269" s="6">
        <v>-1.66</v>
      </c>
      <c r="AE269" s="6">
        <v>0.72</v>
      </c>
      <c r="AF269" s="6">
        <v>12.8</v>
      </c>
      <c r="AG269" s="6">
        <v>11.55</v>
      </c>
      <c r="AH269" s="6">
        <v>-18.38</v>
      </c>
      <c r="AI269" s="6">
        <v>0.79</v>
      </c>
      <c r="AJ269" s="6">
        <v>3.96</v>
      </c>
      <c r="AK269" s="6">
        <v>5.98</v>
      </c>
      <c r="AL269" s="6">
        <v>3.47</v>
      </c>
      <c r="AM269">
        <v>13.3</v>
      </c>
      <c r="AN269">
        <v>12.7</v>
      </c>
      <c r="AO269">
        <v>5.5</v>
      </c>
      <c r="AP269">
        <v>0.6</v>
      </c>
      <c r="AQ269">
        <v>-11.2</v>
      </c>
      <c r="AR269">
        <v>-10.7</v>
      </c>
      <c r="AS269">
        <v>-33.9</v>
      </c>
      <c r="AT269">
        <v>-8</v>
      </c>
      <c r="AU269">
        <v>-27.1</v>
      </c>
      <c r="AV269">
        <v>34</v>
      </c>
      <c r="AW269">
        <v>8.1</v>
      </c>
      <c r="AX269" s="6">
        <v>3.55</v>
      </c>
      <c r="AY269" s="6">
        <v>7.94</v>
      </c>
      <c r="AZ269" s="6">
        <v>0</v>
      </c>
      <c r="BA269" s="6">
        <v>-0.72</v>
      </c>
      <c r="BB269" s="6">
        <v>-2.1800000000000002</v>
      </c>
      <c r="BC269" s="6">
        <v>-9.1300000000000008</v>
      </c>
      <c r="BD269" s="6">
        <v>-12.13</v>
      </c>
      <c r="BE269" s="6">
        <v>-9.84</v>
      </c>
      <c r="BF269" s="6">
        <v>46.55</v>
      </c>
      <c r="BG269" s="6">
        <v>41.69</v>
      </c>
      <c r="BH269" s="6">
        <v>221.23</v>
      </c>
    </row>
    <row r="270" spans="1:61" hidden="1" x14ac:dyDescent="0.2">
      <c r="A270" t="s">
        <v>1776</v>
      </c>
      <c r="B270" t="s">
        <v>2529</v>
      </c>
      <c r="C270" t="s">
        <v>2530</v>
      </c>
      <c r="D270">
        <v>46</v>
      </c>
      <c r="E270" t="s">
        <v>331</v>
      </c>
      <c r="G270" t="s">
        <v>74</v>
      </c>
      <c r="H270" t="s">
        <v>2531</v>
      </c>
      <c r="K270" t="s">
        <v>76</v>
      </c>
      <c r="L270" t="s">
        <v>624</v>
      </c>
      <c r="M270" t="s">
        <v>2532</v>
      </c>
      <c r="N270" t="s">
        <v>2533</v>
      </c>
      <c r="O270" s="19">
        <f t="shared" si="4"/>
        <v>1422</v>
      </c>
      <c r="P270">
        <v>1</v>
      </c>
      <c r="Q270" t="s">
        <v>2534</v>
      </c>
      <c r="R270" s="6">
        <v>5.38</v>
      </c>
      <c r="S270">
        <v>75</v>
      </c>
      <c r="T270">
        <v>66.7</v>
      </c>
      <c r="U270" s="5">
        <v>1</v>
      </c>
      <c r="V270" s="5">
        <v>15</v>
      </c>
      <c r="W270" s="6">
        <v>5.98</v>
      </c>
      <c r="X270" s="6">
        <v>2.1800000000000002</v>
      </c>
      <c r="Y270" s="6">
        <v>8.33</v>
      </c>
      <c r="Z270" s="6">
        <v>0.97</v>
      </c>
      <c r="AA270" s="6">
        <v>0.82</v>
      </c>
      <c r="AB270" s="6">
        <v>2.83</v>
      </c>
      <c r="AC270" s="6">
        <v>-2.87</v>
      </c>
      <c r="AD270" s="6">
        <v>7.69</v>
      </c>
      <c r="AE270" s="6">
        <v>0.85</v>
      </c>
      <c r="AF270" s="6">
        <v>1.94</v>
      </c>
      <c r="AG270" s="6">
        <v>-3.38</v>
      </c>
      <c r="AH270" s="6">
        <v>3.16</v>
      </c>
      <c r="AI270" s="6">
        <v>0.97</v>
      </c>
      <c r="AJ270" s="6">
        <v>6.06</v>
      </c>
      <c r="AK270" s="6">
        <v>2.44</v>
      </c>
      <c r="AL270" s="6">
        <v>4.0999999999999996</v>
      </c>
      <c r="AM270">
        <v>16.7</v>
      </c>
      <c r="AN270">
        <v>14.1</v>
      </c>
      <c r="AO270">
        <v>12.5</v>
      </c>
      <c r="AP270">
        <v>2.8</v>
      </c>
      <c r="AQ270">
        <v>-24</v>
      </c>
      <c r="AR270">
        <v>-18.5</v>
      </c>
      <c r="AS270">
        <v>-21.6</v>
      </c>
      <c r="AT270">
        <v>-37.299999999999997</v>
      </c>
      <c r="AU270">
        <v>-22.7</v>
      </c>
      <c r="AV270">
        <v>14.2</v>
      </c>
      <c r="AW270">
        <v>1.7</v>
      </c>
      <c r="AX270" s="6">
        <v>2.11</v>
      </c>
      <c r="AY270" s="6">
        <v>-9.27</v>
      </c>
      <c r="AZ270" s="6">
        <v>0</v>
      </c>
      <c r="BA270" s="6">
        <v>-1.06</v>
      </c>
      <c r="BB270" s="6">
        <v>-1.66</v>
      </c>
      <c r="BC270" s="6">
        <v>-8.5399999999999991</v>
      </c>
      <c r="BD270" s="6">
        <v>-17.940000000000001</v>
      </c>
      <c r="BE270" s="6">
        <v>-12.99</v>
      </c>
      <c r="BF270" s="6">
        <v>-38.520000000000003</v>
      </c>
      <c r="BG270" s="6">
        <v>23.22</v>
      </c>
      <c r="BH270" s="6">
        <v>534.05999999999995</v>
      </c>
    </row>
    <row r="271" spans="1:61" hidden="1" x14ac:dyDescent="0.2">
      <c r="A271" t="s">
        <v>1781</v>
      </c>
      <c r="B271" t="s">
        <v>622</v>
      </c>
      <c r="C271" t="s">
        <v>622</v>
      </c>
      <c r="D271">
        <v>46</v>
      </c>
      <c r="E271" t="s">
        <v>533</v>
      </c>
      <c r="G271" t="s">
        <v>74</v>
      </c>
      <c r="H271" t="s">
        <v>623</v>
      </c>
      <c r="K271" t="s">
        <v>274</v>
      </c>
      <c r="L271" t="s">
        <v>624</v>
      </c>
      <c r="M271" t="s">
        <v>625</v>
      </c>
      <c r="N271" t="s">
        <v>626</v>
      </c>
      <c r="O271" s="19">
        <f t="shared" si="4"/>
        <v>28730</v>
      </c>
      <c r="P271">
        <v>2</v>
      </c>
      <c r="Q271" t="s">
        <v>627</v>
      </c>
      <c r="R271" s="6">
        <v>8.43</v>
      </c>
      <c r="S271">
        <v>127.6</v>
      </c>
      <c r="T271">
        <v>107.7</v>
      </c>
      <c r="U271" s="5">
        <v>15</v>
      </c>
      <c r="V271" s="5">
        <v>15</v>
      </c>
      <c r="W271" s="6">
        <v>5.0599999999999996</v>
      </c>
      <c r="X271" s="6">
        <v>4.99</v>
      </c>
      <c r="Y271" s="6">
        <v>3.1</v>
      </c>
      <c r="Z271" s="6">
        <v>0.98</v>
      </c>
      <c r="AA271" s="6">
        <v>0.77</v>
      </c>
      <c r="AB271" s="6">
        <v>-0.34</v>
      </c>
      <c r="AC271" s="6">
        <v>-2.96</v>
      </c>
      <c r="AD271" s="6">
        <v>-5.94</v>
      </c>
      <c r="AE271" s="6">
        <v>0.88</v>
      </c>
      <c r="AF271" s="6">
        <v>0.96</v>
      </c>
      <c r="AG271" s="6">
        <v>-0.66</v>
      </c>
      <c r="AH271" s="6">
        <v>-2.86</v>
      </c>
      <c r="AI271" s="6">
        <v>0.96</v>
      </c>
      <c r="AJ271" s="6">
        <v>1.72</v>
      </c>
      <c r="AK271" s="6">
        <v>0.65</v>
      </c>
      <c r="AL271" s="6">
        <v>0.47</v>
      </c>
      <c r="AM271">
        <v>24.3</v>
      </c>
      <c r="AN271">
        <v>15.1</v>
      </c>
      <c r="AO271">
        <v>5.4</v>
      </c>
      <c r="AP271">
        <v>1.7</v>
      </c>
      <c r="AQ271">
        <v>-12.4</v>
      </c>
      <c r="AR271">
        <v>20.2</v>
      </c>
      <c r="AS271">
        <v>-20.3</v>
      </c>
      <c r="AT271">
        <v>-21.2</v>
      </c>
      <c r="AU271">
        <v>-36.200000000000003</v>
      </c>
      <c r="AV271">
        <v>51.9</v>
      </c>
      <c r="AW271">
        <v>9999</v>
      </c>
      <c r="AX271" s="6">
        <v>-0.76</v>
      </c>
      <c r="AY271" s="6">
        <v>-5.19</v>
      </c>
      <c r="AZ271" s="6">
        <v>0</v>
      </c>
      <c r="BA271" s="6">
        <v>1.59</v>
      </c>
      <c r="BB271" s="6">
        <v>3.28</v>
      </c>
      <c r="BC271" s="6">
        <v>-7.04</v>
      </c>
      <c r="BD271" s="6">
        <v>-14.29</v>
      </c>
      <c r="BE271" s="6">
        <v>-24.05</v>
      </c>
      <c r="BF271" s="6">
        <v>-23.4</v>
      </c>
      <c r="BG271" s="6">
        <v>-7.33</v>
      </c>
      <c r="BH271" s="6">
        <v>463.68</v>
      </c>
    </row>
    <row r="272" spans="1:61" hidden="1" x14ac:dyDescent="0.2">
      <c r="A272" t="s">
        <v>1786</v>
      </c>
      <c r="B272" t="s">
        <v>3458</v>
      </c>
      <c r="C272" t="s">
        <v>3459</v>
      </c>
      <c r="D272">
        <v>98</v>
      </c>
      <c r="E272" t="s">
        <v>164</v>
      </c>
      <c r="G272" t="s">
        <v>94</v>
      </c>
      <c r="H272" t="s">
        <v>3460</v>
      </c>
      <c r="K272" t="s">
        <v>274</v>
      </c>
      <c r="L272" t="s">
        <v>86</v>
      </c>
      <c r="M272" t="s">
        <v>876</v>
      </c>
      <c r="N272" s="17" t="s">
        <v>3461</v>
      </c>
      <c r="O272" s="19">
        <f t="shared" si="4"/>
        <v>10397</v>
      </c>
      <c r="P272">
        <v>4</v>
      </c>
      <c r="Q272" t="s">
        <v>2008</v>
      </c>
      <c r="R272" s="6">
        <v>1.1100000000000001</v>
      </c>
      <c r="S272">
        <v>24.2</v>
      </c>
      <c r="T272">
        <v>20.5</v>
      </c>
      <c r="U272" s="5">
        <v>13</v>
      </c>
      <c r="V272" s="5">
        <v>14</v>
      </c>
      <c r="W272" s="6">
        <v>13.74</v>
      </c>
      <c r="X272" s="6">
        <v>18.39</v>
      </c>
      <c r="Y272" s="6">
        <v>11.34</v>
      </c>
      <c r="Z272" s="6">
        <v>0.39</v>
      </c>
      <c r="AA272" s="6">
        <v>0.87</v>
      </c>
      <c r="AB272" s="6">
        <v>16.37</v>
      </c>
      <c r="AC272" s="6">
        <v>18.54</v>
      </c>
      <c r="AD272" s="6">
        <v>10.11</v>
      </c>
      <c r="AE272" s="6">
        <v>0.87</v>
      </c>
      <c r="AF272" s="6">
        <v>19.399999999999999</v>
      </c>
      <c r="AG272" s="6">
        <v>18.28</v>
      </c>
      <c r="AH272" s="6">
        <v>4.75</v>
      </c>
      <c r="AI272" s="6">
        <v>0.9</v>
      </c>
      <c r="AJ272" s="6">
        <v>11.5</v>
      </c>
      <c r="AK272" s="6">
        <v>17.21</v>
      </c>
      <c r="AL272" s="6">
        <v>22.71</v>
      </c>
      <c r="AM272">
        <v>23.8</v>
      </c>
      <c r="AN272">
        <v>21.8</v>
      </c>
      <c r="AO272">
        <v>11.6</v>
      </c>
      <c r="AP272">
        <v>1.5</v>
      </c>
      <c r="AQ272">
        <v>49.6</v>
      </c>
      <c r="AR272">
        <v>49.1</v>
      </c>
      <c r="AS272">
        <v>42.5</v>
      </c>
      <c r="AT272">
        <v>68.099999999999994</v>
      </c>
      <c r="AU272">
        <v>83</v>
      </c>
      <c r="AV272">
        <v>42.7</v>
      </c>
      <c r="AW272">
        <v>6</v>
      </c>
      <c r="AX272" s="6">
        <v>22.69</v>
      </c>
      <c r="AY272" s="6">
        <v>34.35</v>
      </c>
      <c r="AZ272" s="6">
        <v>0</v>
      </c>
      <c r="BA272" s="6">
        <v>-1.08</v>
      </c>
      <c r="BB272" s="6">
        <v>-0.44</v>
      </c>
      <c r="BC272" s="6">
        <v>-10.35</v>
      </c>
      <c r="BD272" s="6">
        <v>9.7799999999999994</v>
      </c>
      <c r="BE272" s="6">
        <v>21.68</v>
      </c>
      <c r="BF272" s="6">
        <v>337.72</v>
      </c>
      <c r="BG272" s="6">
        <v>672.66</v>
      </c>
      <c r="BH272" s="6">
        <v>131.74</v>
      </c>
    </row>
    <row r="273" spans="1:60" hidden="1" x14ac:dyDescent="0.2">
      <c r="A273" t="s">
        <v>1791</v>
      </c>
      <c r="B273" t="s">
        <v>1592</v>
      </c>
      <c r="C273" t="s">
        <v>1593</v>
      </c>
      <c r="D273">
        <v>92</v>
      </c>
      <c r="E273" t="s">
        <v>144</v>
      </c>
      <c r="H273" t="s">
        <v>1594</v>
      </c>
      <c r="K273" t="s">
        <v>65</v>
      </c>
      <c r="L273" t="s">
        <v>66</v>
      </c>
      <c r="M273" t="s">
        <v>1400</v>
      </c>
      <c r="N273" s="17" t="s">
        <v>1595</v>
      </c>
      <c r="O273" s="19">
        <f t="shared" si="4"/>
        <v>1458</v>
      </c>
      <c r="P273">
        <v>4</v>
      </c>
      <c r="Q273" t="s">
        <v>1596</v>
      </c>
      <c r="R273" s="6">
        <v>3.47</v>
      </c>
      <c r="S273">
        <v>31.2</v>
      </c>
      <c r="T273">
        <v>10</v>
      </c>
      <c r="U273" s="5">
        <v>12</v>
      </c>
      <c r="V273" s="5">
        <v>14</v>
      </c>
      <c r="W273" s="6">
        <v>25.84</v>
      </c>
      <c r="X273" s="6">
        <v>12.95</v>
      </c>
      <c r="Y273" s="6">
        <v>23.86</v>
      </c>
      <c r="Z273" s="6">
        <v>0.89</v>
      </c>
      <c r="AA273" s="6">
        <v>0.97</v>
      </c>
      <c r="AB273" s="6">
        <v>10.56</v>
      </c>
      <c r="AC273" s="6">
        <v>15.49</v>
      </c>
      <c r="AD273" s="6">
        <v>5.98</v>
      </c>
      <c r="AE273" s="6">
        <v>0.6</v>
      </c>
      <c r="AF273" s="6">
        <v>15.07</v>
      </c>
      <c r="AG273" s="6">
        <v>121.41</v>
      </c>
      <c r="AI273" s="6">
        <v>0.87</v>
      </c>
      <c r="AJ273" s="6">
        <v>12.06</v>
      </c>
      <c r="AK273" s="6">
        <v>5.28</v>
      </c>
      <c r="AL273" s="6">
        <v>5.13</v>
      </c>
      <c r="AM273">
        <v>8.8000000000000007</v>
      </c>
      <c r="AN273">
        <v>9</v>
      </c>
      <c r="AO273">
        <v>2.9</v>
      </c>
      <c r="AP273">
        <v>2.1</v>
      </c>
      <c r="AQ273">
        <v>3.1</v>
      </c>
      <c r="AR273">
        <v>10.4</v>
      </c>
      <c r="AS273">
        <v>9.3000000000000007</v>
      </c>
      <c r="AT273">
        <v>30.6</v>
      </c>
      <c r="AU273">
        <v>-6.8</v>
      </c>
      <c r="AV273">
        <v>89</v>
      </c>
      <c r="AW273">
        <v>56.5</v>
      </c>
      <c r="AX273" s="6">
        <v>20.010000000000002</v>
      </c>
      <c r="AY273" s="6">
        <v>18.23</v>
      </c>
      <c r="AZ273" s="6">
        <v>0</v>
      </c>
      <c r="BA273" s="6">
        <v>0</v>
      </c>
      <c r="BB273" s="6">
        <v>-4.5999999999999996</v>
      </c>
      <c r="BC273" s="6">
        <v>1.92</v>
      </c>
      <c r="BD273" s="6">
        <v>12.41</v>
      </c>
      <c r="BE273" s="6">
        <v>20.65</v>
      </c>
      <c r="BF273" s="6">
        <v>131.06</v>
      </c>
      <c r="BG273" s="6">
        <v>519.63</v>
      </c>
      <c r="BH273" s="6">
        <v>693.67</v>
      </c>
    </row>
    <row r="274" spans="1:60" hidden="1" x14ac:dyDescent="0.2">
      <c r="A274" t="s">
        <v>1797</v>
      </c>
      <c r="B274" t="s">
        <v>1598</v>
      </c>
      <c r="C274" t="s">
        <v>1593</v>
      </c>
      <c r="D274">
        <v>92</v>
      </c>
      <c r="E274" t="s">
        <v>144</v>
      </c>
      <c r="G274" t="s">
        <v>406</v>
      </c>
      <c r="H274" t="s">
        <v>1599</v>
      </c>
      <c r="K274" t="s">
        <v>65</v>
      </c>
      <c r="L274" t="s">
        <v>66</v>
      </c>
      <c r="M274" t="s">
        <v>1400</v>
      </c>
      <c r="N274" s="17" t="s">
        <v>1600</v>
      </c>
      <c r="O274" s="19">
        <f t="shared" si="4"/>
        <v>1766</v>
      </c>
      <c r="P274">
        <v>4</v>
      </c>
      <c r="Q274" t="s">
        <v>1596</v>
      </c>
      <c r="R274" s="6">
        <v>2.86</v>
      </c>
      <c r="S274">
        <v>31.2</v>
      </c>
      <c r="T274">
        <v>10</v>
      </c>
      <c r="U274" s="5">
        <v>12</v>
      </c>
      <c r="V274" s="5">
        <v>14</v>
      </c>
      <c r="W274" s="6">
        <v>25.84</v>
      </c>
      <c r="X274" s="6">
        <v>12.95</v>
      </c>
      <c r="Y274" s="6">
        <v>23.86</v>
      </c>
      <c r="Z274" s="6">
        <v>0.9</v>
      </c>
      <c r="AA274" s="6">
        <v>0.97</v>
      </c>
      <c r="AB274" s="6">
        <v>10.56</v>
      </c>
      <c r="AC274" s="6">
        <v>15.49</v>
      </c>
      <c r="AD274" s="6">
        <v>5.98</v>
      </c>
      <c r="AE274" s="6">
        <v>0.6</v>
      </c>
      <c r="AF274" s="6">
        <v>15.07</v>
      </c>
      <c r="AG274" s="6">
        <v>121.41</v>
      </c>
      <c r="AI274" s="6">
        <v>0.87</v>
      </c>
      <c r="AJ274" s="6">
        <v>12.06</v>
      </c>
      <c r="AK274" s="6">
        <v>5.28</v>
      </c>
      <c r="AL274" s="6">
        <v>5.13</v>
      </c>
      <c r="AM274">
        <v>10.7</v>
      </c>
      <c r="AN274">
        <v>10.9</v>
      </c>
      <c r="AO274">
        <v>3.5</v>
      </c>
      <c r="AP274">
        <v>2.5</v>
      </c>
      <c r="AQ274">
        <v>13.1</v>
      </c>
      <c r="AR274">
        <v>20.3</v>
      </c>
      <c r="AS274">
        <v>19.2</v>
      </c>
      <c r="AT274">
        <v>42.2</v>
      </c>
      <c r="AU274">
        <v>4.5</v>
      </c>
      <c r="AV274">
        <v>89</v>
      </c>
      <c r="AW274">
        <v>56.5</v>
      </c>
      <c r="AX274" s="6">
        <v>18.87</v>
      </c>
      <c r="AY274" s="6">
        <v>20.61</v>
      </c>
      <c r="AZ274" s="6">
        <v>0</v>
      </c>
      <c r="BA274" s="6">
        <v>-0.62</v>
      </c>
      <c r="BB274" s="6">
        <v>-9.66</v>
      </c>
      <c r="BC274" s="6">
        <v>-3.58</v>
      </c>
      <c r="BD274" s="6">
        <v>3.54</v>
      </c>
      <c r="BE274" s="6">
        <v>24.05</v>
      </c>
      <c r="BF274" s="6">
        <v>155.25</v>
      </c>
      <c r="BG274" s="6">
        <v>463.09</v>
      </c>
      <c r="BH274" s="6">
        <v>360.73</v>
      </c>
    </row>
    <row r="275" spans="1:60" hidden="1" x14ac:dyDescent="0.2">
      <c r="A275" t="s">
        <v>1803</v>
      </c>
      <c r="B275" t="s">
        <v>2296</v>
      </c>
      <c r="C275" t="s">
        <v>2297</v>
      </c>
      <c r="D275">
        <v>94</v>
      </c>
      <c r="E275" t="s">
        <v>2291</v>
      </c>
      <c r="H275" t="s">
        <v>2298</v>
      </c>
      <c r="K275" t="s">
        <v>65</v>
      </c>
      <c r="L275" t="s">
        <v>558</v>
      </c>
      <c r="M275" t="s">
        <v>661</v>
      </c>
      <c r="N275" s="17" t="s">
        <v>2299</v>
      </c>
      <c r="O275" s="19">
        <f t="shared" si="4"/>
        <v>37326</v>
      </c>
      <c r="P275">
        <v>4</v>
      </c>
      <c r="Q275" t="s">
        <v>2294</v>
      </c>
      <c r="R275" s="6">
        <v>1.2</v>
      </c>
      <c r="S275">
        <v>12</v>
      </c>
      <c r="T275">
        <v>10.7</v>
      </c>
      <c r="U275" s="5">
        <v>0</v>
      </c>
      <c r="V275" s="5">
        <v>14</v>
      </c>
      <c r="W275" s="6">
        <v>29.5</v>
      </c>
      <c r="X275" s="6">
        <v>75.52</v>
      </c>
      <c r="Y275" s="6">
        <v>33.33</v>
      </c>
      <c r="Z275" s="6">
        <v>0.53</v>
      </c>
      <c r="AA275" s="6">
        <v>0.92</v>
      </c>
      <c r="AB275" s="6">
        <v>19.79</v>
      </c>
      <c r="AC275" s="6">
        <v>24.51</v>
      </c>
      <c r="AD275" s="6">
        <v>2.39</v>
      </c>
      <c r="AE275" s="6">
        <v>0.69</v>
      </c>
      <c r="AF275" s="6">
        <v>23.61</v>
      </c>
      <c r="AG275" s="6">
        <v>27.93</v>
      </c>
      <c r="AH275" s="6">
        <v>-22.47</v>
      </c>
      <c r="AI275" s="6">
        <v>0.78</v>
      </c>
      <c r="AJ275" s="6">
        <v>17.7</v>
      </c>
      <c r="AK275" s="6">
        <v>11.31</v>
      </c>
      <c r="AL275" s="6">
        <v>2.7</v>
      </c>
      <c r="AM275">
        <v>10.3</v>
      </c>
      <c r="AN275">
        <v>10</v>
      </c>
      <c r="AO275">
        <v>8.6999999999999993</v>
      </c>
      <c r="AP275">
        <v>1.1000000000000001</v>
      </c>
      <c r="AQ275">
        <v>21.5</v>
      </c>
      <c r="AR275">
        <v>20.399999999999999</v>
      </c>
      <c r="AS275">
        <v>23.6</v>
      </c>
      <c r="AT275">
        <v>42.5</v>
      </c>
      <c r="AU275">
        <v>-27.3</v>
      </c>
      <c r="AV275">
        <v>11</v>
      </c>
      <c r="AW275">
        <v>1.1000000000000001</v>
      </c>
      <c r="AX275" s="6">
        <v>15.84</v>
      </c>
      <c r="AY275" s="6">
        <v>29.92</v>
      </c>
      <c r="AZ275" s="6">
        <v>0</v>
      </c>
      <c r="BA275" s="6">
        <v>1.06</v>
      </c>
      <c r="BB275" s="6">
        <v>1.92</v>
      </c>
      <c r="BC275" s="6">
        <v>-2.44</v>
      </c>
      <c r="BD275" s="6">
        <v>21.47</v>
      </c>
      <c r="BE275" s="6">
        <v>47.54</v>
      </c>
      <c r="BF275" s="6">
        <v>270.18</v>
      </c>
      <c r="BG275" s="6">
        <v>334.91</v>
      </c>
      <c r="BH275" s="6">
        <v>1995.75</v>
      </c>
    </row>
    <row r="276" spans="1:60" hidden="1" x14ac:dyDescent="0.2">
      <c r="A276" t="s">
        <v>1808</v>
      </c>
      <c r="B276" t="s">
        <v>2289</v>
      </c>
      <c r="C276" t="s">
        <v>2290</v>
      </c>
      <c r="D276">
        <v>94</v>
      </c>
      <c r="E276" t="s">
        <v>2291</v>
      </c>
      <c r="G276" t="s">
        <v>281</v>
      </c>
      <c r="H276" t="s">
        <v>2292</v>
      </c>
      <c r="K276" t="s">
        <v>65</v>
      </c>
      <c r="L276" t="s">
        <v>558</v>
      </c>
      <c r="M276" t="s">
        <v>661</v>
      </c>
      <c r="N276" s="17" t="s">
        <v>2293</v>
      </c>
      <c r="O276" s="19">
        <f t="shared" si="4"/>
        <v>40922</v>
      </c>
      <c r="P276">
        <v>4</v>
      </c>
      <c r="Q276" t="s">
        <v>2294</v>
      </c>
      <c r="R276" s="6">
        <v>1.0900000000000001</v>
      </c>
      <c r="S276">
        <v>12</v>
      </c>
      <c r="T276">
        <v>10.7</v>
      </c>
      <c r="U276" s="5">
        <v>0</v>
      </c>
      <c r="V276" s="5">
        <v>14</v>
      </c>
      <c r="W276" s="6">
        <v>29.5</v>
      </c>
      <c r="X276" s="6">
        <v>75.52</v>
      </c>
      <c r="Y276" s="6">
        <v>33.33</v>
      </c>
      <c r="Z276" s="6">
        <v>0.53</v>
      </c>
      <c r="AA276" s="6">
        <v>0.92</v>
      </c>
      <c r="AB276" s="6">
        <v>19.79</v>
      </c>
      <c r="AC276" s="6">
        <v>24.51</v>
      </c>
      <c r="AD276" s="6">
        <v>2.39</v>
      </c>
      <c r="AE276" s="6">
        <v>0.69</v>
      </c>
      <c r="AF276" s="6">
        <v>23.42</v>
      </c>
      <c r="AG276" s="6">
        <v>27.93</v>
      </c>
      <c r="AH276" s="6">
        <v>-22.47</v>
      </c>
      <c r="AI276" s="6">
        <v>0.78</v>
      </c>
      <c r="AJ276" s="6">
        <v>17.7</v>
      </c>
      <c r="AK276" s="6">
        <v>11.31</v>
      </c>
      <c r="AL276" s="6">
        <v>2.82</v>
      </c>
      <c r="AM276">
        <v>11.2</v>
      </c>
      <c r="AN276">
        <v>11</v>
      </c>
      <c r="AO276">
        <v>9.5</v>
      </c>
      <c r="AP276">
        <v>1.3</v>
      </c>
      <c r="AQ276">
        <v>10.199999999999999</v>
      </c>
      <c r="AR276">
        <v>10</v>
      </c>
      <c r="AS276">
        <v>12.6</v>
      </c>
      <c r="AT276">
        <v>31.8</v>
      </c>
      <c r="AU276">
        <v>-34</v>
      </c>
      <c r="AV276">
        <v>11</v>
      </c>
      <c r="AW276">
        <v>1.1000000000000001</v>
      </c>
      <c r="AX276" s="6">
        <v>14.88</v>
      </c>
      <c r="AY276" s="6">
        <v>26.42</v>
      </c>
      <c r="AZ276" s="6">
        <v>0</v>
      </c>
      <c r="BA276" s="6">
        <v>2.54</v>
      </c>
      <c r="BB276" s="6">
        <v>3.31</v>
      </c>
      <c r="BC276" s="6">
        <v>-0.7</v>
      </c>
      <c r="BD276" s="6">
        <v>21.87</v>
      </c>
      <c r="BE276" s="6">
        <v>43.17</v>
      </c>
      <c r="BF276" s="6">
        <v>222.9</v>
      </c>
      <c r="BG276" s="6">
        <v>300.47000000000003</v>
      </c>
      <c r="BH276" s="6">
        <v>941.94</v>
      </c>
    </row>
    <row r="277" spans="1:60" hidden="1" x14ac:dyDescent="0.2">
      <c r="A277" t="s">
        <v>1813</v>
      </c>
      <c r="B277" t="s">
        <v>2412</v>
      </c>
      <c r="C277" t="s">
        <v>2413</v>
      </c>
      <c r="D277">
        <v>81</v>
      </c>
      <c r="E277" t="s">
        <v>63</v>
      </c>
      <c r="G277" t="s">
        <v>84</v>
      </c>
      <c r="H277" t="s">
        <v>2414</v>
      </c>
      <c r="K277" t="s">
        <v>65</v>
      </c>
      <c r="L277" t="s">
        <v>66</v>
      </c>
      <c r="M277" t="s">
        <v>77</v>
      </c>
      <c r="N277" s="17" t="s">
        <v>2415</v>
      </c>
      <c r="O277" s="19">
        <f t="shared" si="4"/>
        <v>6927</v>
      </c>
      <c r="P277">
        <v>4</v>
      </c>
      <c r="Q277" t="s">
        <v>2416</v>
      </c>
      <c r="R277" s="6">
        <v>1.47</v>
      </c>
      <c r="S277">
        <v>42.9</v>
      </c>
      <c r="T277">
        <v>38</v>
      </c>
      <c r="U277" s="5">
        <v>14</v>
      </c>
      <c r="V277" s="5">
        <v>14</v>
      </c>
      <c r="W277" s="6">
        <v>17.82</v>
      </c>
      <c r="X277" s="6">
        <v>8.8000000000000007</v>
      </c>
      <c r="Y277" s="6">
        <v>3.47</v>
      </c>
      <c r="Z277" s="6">
        <v>0.98</v>
      </c>
      <c r="AA277" s="6">
        <v>0.96</v>
      </c>
      <c r="AB277" s="6">
        <v>14.34</v>
      </c>
      <c r="AC277" s="6">
        <v>5.55</v>
      </c>
      <c r="AD277" s="6">
        <v>1.37</v>
      </c>
      <c r="AE277" s="6">
        <v>0.97</v>
      </c>
      <c r="AF277" s="6">
        <v>13.25</v>
      </c>
      <c r="AG277" s="6">
        <v>6.74</v>
      </c>
      <c r="AH277" s="6">
        <v>-18.190000000000001</v>
      </c>
      <c r="AI277" s="6">
        <v>0.97</v>
      </c>
      <c r="AJ277" s="6">
        <v>12.19</v>
      </c>
      <c r="AK277" s="6">
        <v>9.74</v>
      </c>
      <c r="AL277" s="6">
        <v>8.8699999999999992</v>
      </c>
      <c r="AM277">
        <v>29.2</v>
      </c>
      <c r="AN277">
        <v>29.2</v>
      </c>
      <c r="AO277">
        <v>21.7</v>
      </c>
      <c r="AP277">
        <v>9.9</v>
      </c>
      <c r="AQ277">
        <v>-36.4</v>
      </c>
      <c r="AR277">
        <v>-35.9</v>
      </c>
      <c r="AS277">
        <v>-40.1</v>
      </c>
      <c r="AT277">
        <v>-40.6</v>
      </c>
      <c r="AU277">
        <v>-46.2</v>
      </c>
      <c r="AV277">
        <v>3.6</v>
      </c>
      <c r="AW277">
        <v>0.4</v>
      </c>
      <c r="AX277" s="6">
        <v>14.15</v>
      </c>
      <c r="AY277" s="6">
        <v>-7.75</v>
      </c>
      <c r="AZ277" s="6">
        <v>0</v>
      </c>
      <c r="BA277" s="6">
        <v>-8.2799999999999994</v>
      </c>
      <c r="BB277" s="6">
        <v>-4.87</v>
      </c>
      <c r="BC277" s="6">
        <v>-8.75</v>
      </c>
      <c r="BD277" s="6">
        <v>-17.170000000000002</v>
      </c>
      <c r="BE277" s="6">
        <v>-29.33</v>
      </c>
      <c r="BF277" s="6">
        <v>-33.200000000000003</v>
      </c>
      <c r="BG277" s="6">
        <v>275.77</v>
      </c>
      <c r="BH277" s="6">
        <v>263.47000000000003</v>
      </c>
    </row>
    <row r="278" spans="1:60" hidden="1" x14ac:dyDescent="0.2">
      <c r="A278" t="s">
        <v>1818</v>
      </c>
      <c r="B278" t="s">
        <v>2712</v>
      </c>
      <c r="C278" t="s">
        <v>2713</v>
      </c>
      <c r="D278">
        <v>100</v>
      </c>
      <c r="E278" t="s">
        <v>724</v>
      </c>
      <c r="G278" t="s">
        <v>127</v>
      </c>
      <c r="H278" t="s">
        <v>2714</v>
      </c>
      <c r="K278" t="s">
        <v>65</v>
      </c>
      <c r="L278" t="s">
        <v>148</v>
      </c>
      <c r="M278" t="s">
        <v>493</v>
      </c>
      <c r="N278" s="17" t="s">
        <v>2715</v>
      </c>
      <c r="O278" s="19">
        <f t="shared" si="4"/>
        <v>304422</v>
      </c>
      <c r="P278">
        <v>4</v>
      </c>
      <c r="Q278" t="s">
        <v>2716</v>
      </c>
      <c r="R278" s="6">
        <v>1.37</v>
      </c>
      <c r="S278">
        <v>28.5</v>
      </c>
      <c r="T278">
        <v>36.799999999999997</v>
      </c>
      <c r="U278" s="5">
        <v>14</v>
      </c>
      <c r="V278" s="5">
        <v>14</v>
      </c>
      <c r="W278" s="6">
        <v>13.53</v>
      </c>
      <c r="X278" s="6">
        <v>13.61</v>
      </c>
      <c r="Y278" s="6">
        <v>2.5</v>
      </c>
      <c r="Z278" s="6">
        <v>0.98</v>
      </c>
      <c r="AA278" s="6">
        <v>0.97</v>
      </c>
      <c r="AB278" s="6">
        <v>7.11</v>
      </c>
      <c r="AC278" s="6">
        <v>10.3</v>
      </c>
      <c r="AD278" s="6">
        <v>9.15</v>
      </c>
      <c r="AE278" s="6">
        <v>0.94</v>
      </c>
      <c r="AF278" s="6">
        <v>7.34</v>
      </c>
      <c r="AG278" s="6">
        <v>11.24</v>
      </c>
      <c r="AH278" s="6">
        <v>1.6</v>
      </c>
      <c r="AI278" s="6">
        <v>0.93</v>
      </c>
      <c r="AJ278" s="6">
        <v>3.29</v>
      </c>
      <c r="AK278" s="6">
        <v>6.17</v>
      </c>
      <c r="AL278" s="6">
        <v>6.6</v>
      </c>
      <c r="AM278">
        <v>31.1</v>
      </c>
      <c r="AN278">
        <v>21</v>
      </c>
      <c r="AO278">
        <v>18.600000000000001</v>
      </c>
      <c r="AP278">
        <v>6.2</v>
      </c>
      <c r="AQ278">
        <v>36.299999999999997</v>
      </c>
      <c r="AR278">
        <v>48.4</v>
      </c>
      <c r="AS278">
        <v>27.5</v>
      </c>
      <c r="AT278">
        <v>28.6</v>
      </c>
      <c r="AU278">
        <v>13.5</v>
      </c>
      <c r="AV278">
        <v>64.2</v>
      </c>
      <c r="AW278">
        <v>11.2</v>
      </c>
      <c r="AX278" s="6">
        <v>10.81</v>
      </c>
      <c r="AY278" s="6">
        <v>18.29</v>
      </c>
      <c r="AZ278" s="6">
        <v>0</v>
      </c>
      <c r="BA278" s="6">
        <v>-4.6500000000000004</v>
      </c>
      <c r="BB278" s="6">
        <v>1.94</v>
      </c>
      <c r="BC278" s="6">
        <v>3</v>
      </c>
      <c r="BD278" s="6">
        <v>0.03</v>
      </c>
      <c r="BE278" s="6">
        <v>10.67</v>
      </c>
      <c r="BF278" s="6">
        <v>131.6</v>
      </c>
      <c r="BG278" s="6">
        <v>179.22</v>
      </c>
      <c r="BH278" s="6">
        <v>75.45</v>
      </c>
    </row>
    <row r="279" spans="1:60" hidden="1" x14ac:dyDescent="0.2">
      <c r="A279" t="s">
        <v>1824</v>
      </c>
      <c r="B279" t="s">
        <v>1574</v>
      </c>
      <c r="C279" t="s">
        <v>1575</v>
      </c>
      <c r="D279">
        <v>95</v>
      </c>
      <c r="E279" t="s">
        <v>324</v>
      </c>
      <c r="G279" t="s">
        <v>84</v>
      </c>
      <c r="H279" t="s">
        <v>1576</v>
      </c>
      <c r="K279" t="s">
        <v>65</v>
      </c>
      <c r="L279" t="s">
        <v>114</v>
      </c>
      <c r="M279" t="s">
        <v>366</v>
      </c>
      <c r="N279" s="17" t="s">
        <v>1577</v>
      </c>
      <c r="O279" s="19">
        <f t="shared" si="4"/>
        <v>29352</v>
      </c>
      <c r="P279">
        <v>4</v>
      </c>
      <c r="Q279" t="s">
        <v>1578</v>
      </c>
      <c r="R279" s="6">
        <v>4.4800000000000004</v>
      </c>
      <c r="S279">
        <v>85.8</v>
      </c>
      <c r="T279">
        <v>98.5</v>
      </c>
      <c r="U279" s="5">
        <v>14</v>
      </c>
      <c r="V279" s="5">
        <v>14</v>
      </c>
      <c r="W279" s="6">
        <v>14.78</v>
      </c>
      <c r="X279" s="6">
        <v>15.13</v>
      </c>
      <c r="Y279" s="6">
        <v>1.39</v>
      </c>
      <c r="Z279" s="6">
        <v>0.92</v>
      </c>
      <c r="AA279" s="6">
        <v>0.96</v>
      </c>
      <c r="AB279" s="6">
        <v>12.16</v>
      </c>
      <c r="AC279" s="6">
        <v>12.13</v>
      </c>
      <c r="AD279" s="6">
        <v>-0.08</v>
      </c>
      <c r="AE279" s="6">
        <v>0.96</v>
      </c>
      <c r="AF279" s="6">
        <v>10.85</v>
      </c>
      <c r="AG279" s="6">
        <v>8.0500000000000007</v>
      </c>
      <c r="AH279" s="6">
        <v>-12.91</v>
      </c>
      <c r="AI279" s="6">
        <v>0.93</v>
      </c>
      <c r="AJ279" s="6">
        <v>17.579999999999998</v>
      </c>
      <c r="AK279" s="6">
        <v>20.16</v>
      </c>
      <c r="AL279" s="6">
        <v>25.43</v>
      </c>
      <c r="AM279">
        <v>19.3</v>
      </c>
      <c r="AN279">
        <v>19.2</v>
      </c>
      <c r="AO279">
        <v>20.100000000000001</v>
      </c>
      <c r="AP279">
        <v>11.2</v>
      </c>
      <c r="AQ279">
        <v>-10.199999999999999</v>
      </c>
      <c r="AR279">
        <v>-9.4</v>
      </c>
      <c r="AS279">
        <v>1</v>
      </c>
      <c r="AT279">
        <v>1.4</v>
      </c>
      <c r="AU279">
        <v>-21.4</v>
      </c>
      <c r="AV279">
        <v>41.5</v>
      </c>
      <c r="AW279">
        <v>41</v>
      </c>
      <c r="AX279" s="6">
        <v>10.68</v>
      </c>
      <c r="AY279" s="6">
        <v>6.2</v>
      </c>
      <c r="AZ279" s="6">
        <v>0</v>
      </c>
      <c r="BA279" s="6">
        <v>1.54</v>
      </c>
      <c r="BB279" s="6">
        <v>3.56</v>
      </c>
      <c r="BC279" s="6">
        <v>0.98</v>
      </c>
      <c r="BD279" s="6">
        <v>7.74</v>
      </c>
      <c r="BE279" s="6">
        <v>-0.88</v>
      </c>
      <c r="BF279" s="6">
        <v>35.1</v>
      </c>
      <c r="BG279" s="6">
        <v>175.75</v>
      </c>
      <c r="BH279" s="6">
        <v>623.69000000000005</v>
      </c>
    </row>
    <row r="280" spans="1:60" hidden="1" x14ac:dyDescent="0.2">
      <c r="A280" t="s">
        <v>1830</v>
      </c>
      <c r="B280" t="s">
        <v>1483</v>
      </c>
      <c r="C280" t="s">
        <v>1483</v>
      </c>
      <c r="D280">
        <v>90</v>
      </c>
      <c r="E280" t="s">
        <v>473</v>
      </c>
      <c r="G280" t="s">
        <v>406</v>
      </c>
      <c r="H280" t="s">
        <v>1484</v>
      </c>
      <c r="K280" t="s">
        <v>274</v>
      </c>
      <c r="L280" t="s">
        <v>66</v>
      </c>
      <c r="M280" t="s">
        <v>67</v>
      </c>
      <c r="N280" s="17" t="s">
        <v>1485</v>
      </c>
      <c r="O280" s="19">
        <f t="shared" si="4"/>
        <v>2250</v>
      </c>
      <c r="P280">
        <v>5</v>
      </c>
      <c r="Q280" t="s">
        <v>1486</v>
      </c>
      <c r="R280" s="6">
        <v>1.79</v>
      </c>
      <c r="S280">
        <v>12.7</v>
      </c>
      <c r="T280">
        <v>10.6</v>
      </c>
      <c r="U280" s="5">
        <v>13</v>
      </c>
      <c r="V280" s="5">
        <v>14</v>
      </c>
      <c r="W280" s="6">
        <v>17.63</v>
      </c>
      <c r="X280" s="6">
        <v>22.09</v>
      </c>
      <c r="Y280" s="6">
        <v>21.68</v>
      </c>
      <c r="Z280" s="6">
        <v>0.87</v>
      </c>
      <c r="AA280" s="6">
        <v>0.96</v>
      </c>
      <c r="AB280" s="6">
        <v>15.17</v>
      </c>
      <c r="AC280" s="6">
        <v>17.11</v>
      </c>
      <c r="AD280" s="6">
        <v>23.03</v>
      </c>
      <c r="AE280" s="6">
        <v>0.54</v>
      </c>
      <c r="AF280" s="6">
        <v>-3.56</v>
      </c>
      <c r="AG280" s="6">
        <v>11.65</v>
      </c>
      <c r="AI280" s="6">
        <v>0.9</v>
      </c>
      <c r="AJ280" s="6">
        <v>19.5</v>
      </c>
      <c r="AK280" s="6">
        <v>21.39</v>
      </c>
      <c r="AL280" s="6">
        <v>29.91</v>
      </c>
      <c r="AM280">
        <v>7.6</v>
      </c>
      <c r="AN280">
        <v>7.1</v>
      </c>
      <c r="AO280">
        <v>5.6</v>
      </c>
      <c r="AP280">
        <v>2.8</v>
      </c>
      <c r="AQ280">
        <v>3.4</v>
      </c>
      <c r="AR280">
        <v>6.6</v>
      </c>
      <c r="AS280">
        <v>17.600000000000001</v>
      </c>
      <c r="AT280">
        <v>-5.8</v>
      </c>
      <c r="AU280">
        <v>-11.3</v>
      </c>
      <c r="AV280">
        <v>32.799999999999997</v>
      </c>
      <c r="AW280">
        <v>33.9</v>
      </c>
      <c r="AX280" s="6">
        <v>10.58</v>
      </c>
      <c r="AY280" s="6">
        <v>21.09</v>
      </c>
      <c r="AZ280" s="6">
        <v>0</v>
      </c>
      <c r="BA280" s="6">
        <v>4.55</v>
      </c>
      <c r="BB280" s="6">
        <v>3.45</v>
      </c>
      <c r="BC280" s="6">
        <v>3</v>
      </c>
      <c r="BD280" s="6">
        <v>10.98</v>
      </c>
      <c r="BE280" s="6">
        <v>29.48</v>
      </c>
      <c r="BF280" s="6">
        <v>160.35</v>
      </c>
      <c r="BG280" s="6">
        <v>173.39</v>
      </c>
      <c r="BH280" s="6">
        <v>1010.68</v>
      </c>
    </row>
    <row r="281" spans="1:60" hidden="1" x14ac:dyDescent="0.2">
      <c r="A281" t="s">
        <v>1837</v>
      </c>
      <c r="B281" t="s">
        <v>2858</v>
      </c>
      <c r="C281" t="s">
        <v>2859</v>
      </c>
      <c r="D281">
        <v>86</v>
      </c>
      <c r="E281" t="s">
        <v>344</v>
      </c>
      <c r="G281" t="s">
        <v>84</v>
      </c>
      <c r="H281" t="s">
        <v>2860</v>
      </c>
      <c r="K281" t="s">
        <v>65</v>
      </c>
      <c r="L281" t="s">
        <v>114</v>
      </c>
      <c r="M281" t="s">
        <v>1379</v>
      </c>
      <c r="N281" s="17" t="s">
        <v>2861</v>
      </c>
      <c r="O281" s="19">
        <f t="shared" si="4"/>
        <v>99557</v>
      </c>
      <c r="P281">
        <v>4</v>
      </c>
      <c r="Q281" t="s">
        <v>206</v>
      </c>
      <c r="R281" s="6">
        <v>3.31</v>
      </c>
      <c r="S281">
        <v>81.2</v>
      </c>
      <c r="T281">
        <v>78</v>
      </c>
      <c r="U281" s="5">
        <v>10</v>
      </c>
      <c r="V281" s="5">
        <v>14</v>
      </c>
      <c r="W281" s="6">
        <v>11.35</v>
      </c>
      <c r="X281" s="6">
        <v>13.04</v>
      </c>
      <c r="Y281" s="6">
        <v>9.48</v>
      </c>
      <c r="Z281" s="6">
        <v>0.72</v>
      </c>
      <c r="AA281" s="6">
        <v>0.71</v>
      </c>
      <c r="AB281" s="6">
        <v>13.46</v>
      </c>
      <c r="AC281" s="6">
        <v>12.02</v>
      </c>
      <c r="AD281" s="6">
        <v>-1.83</v>
      </c>
      <c r="AE281" s="6">
        <v>0.57999999999999996</v>
      </c>
      <c r="AF281" s="6">
        <v>15.92</v>
      </c>
      <c r="AG281" s="6">
        <v>11.99</v>
      </c>
      <c r="AH281" s="6">
        <v>-13.92</v>
      </c>
      <c r="AI281" s="6">
        <v>0.91</v>
      </c>
      <c r="AJ281" s="6">
        <v>18.100000000000001</v>
      </c>
      <c r="AK281" s="6">
        <v>23.64</v>
      </c>
      <c r="AL281" s="6">
        <v>11.33</v>
      </c>
      <c r="AM281">
        <v>19.5</v>
      </c>
      <c r="AN281">
        <v>24.6</v>
      </c>
      <c r="AO281">
        <v>20.3</v>
      </c>
      <c r="AP281">
        <v>13.2</v>
      </c>
      <c r="AQ281">
        <v>-8.6</v>
      </c>
      <c r="AR281">
        <v>-12.8</v>
      </c>
      <c r="AS281">
        <v>-15</v>
      </c>
      <c r="AT281">
        <v>-8.6999999999999993</v>
      </c>
      <c r="AU281">
        <v>-12.7</v>
      </c>
      <c r="AV281">
        <v>32.299999999999997</v>
      </c>
      <c r="AW281">
        <v>23.7</v>
      </c>
      <c r="AX281" s="6">
        <v>10.3</v>
      </c>
      <c r="AY281" s="6">
        <v>8.4700000000000006</v>
      </c>
      <c r="AZ281" s="6">
        <v>0</v>
      </c>
      <c r="BA281" s="6">
        <v>5.58</v>
      </c>
      <c r="BB281" s="6">
        <v>5.81</v>
      </c>
      <c r="BC281" s="6">
        <v>-17.829999999999998</v>
      </c>
      <c r="BD281" s="6">
        <v>-6.48</v>
      </c>
      <c r="BE281" s="6">
        <v>-11.46</v>
      </c>
      <c r="BF281" s="6">
        <v>50.13</v>
      </c>
      <c r="BG281" s="6">
        <v>166.44</v>
      </c>
      <c r="BH281" s="6">
        <v>321.32</v>
      </c>
    </row>
    <row r="282" spans="1:60" hidden="1" x14ac:dyDescent="0.2">
      <c r="A282" t="s">
        <v>1842</v>
      </c>
      <c r="B282" t="s">
        <v>2480</v>
      </c>
      <c r="C282" t="s">
        <v>2481</v>
      </c>
      <c r="D282">
        <v>94</v>
      </c>
      <c r="E282" t="s">
        <v>421</v>
      </c>
      <c r="G282" t="s">
        <v>127</v>
      </c>
      <c r="H282" t="s">
        <v>2482</v>
      </c>
      <c r="K282" t="s">
        <v>297</v>
      </c>
      <c r="L282" t="s">
        <v>129</v>
      </c>
      <c r="M282" t="s">
        <v>751</v>
      </c>
      <c r="N282" s="17" t="s">
        <v>2483</v>
      </c>
      <c r="O282" s="19">
        <f t="shared" si="4"/>
        <v>72391</v>
      </c>
      <c r="P282">
        <v>4</v>
      </c>
      <c r="Q282" t="s">
        <v>2484</v>
      </c>
      <c r="R282" s="6">
        <v>1.32</v>
      </c>
      <c r="S282">
        <v>26.9</v>
      </c>
      <c r="T282">
        <v>43.3</v>
      </c>
      <c r="U282" s="5">
        <v>0</v>
      </c>
      <c r="V282" s="5">
        <v>14</v>
      </c>
      <c r="W282" s="6">
        <v>9.5</v>
      </c>
      <c r="X282" s="6">
        <v>14.22</v>
      </c>
      <c r="Y282" s="6">
        <v>5.91</v>
      </c>
      <c r="Z282" s="6">
        <v>0.83</v>
      </c>
      <c r="AA282" s="6">
        <v>0.95</v>
      </c>
      <c r="AB282" s="6">
        <v>6.42</v>
      </c>
      <c r="AC282" s="6">
        <v>9.51</v>
      </c>
      <c r="AD282" s="6">
        <v>2.3199999999999998</v>
      </c>
      <c r="AE282" s="6">
        <v>0.94</v>
      </c>
      <c r="AF282" s="6">
        <v>4.22</v>
      </c>
      <c r="AG282" s="6">
        <v>8.0299999999999994</v>
      </c>
      <c r="AH282" s="6">
        <v>30.25</v>
      </c>
      <c r="AI282" s="6">
        <v>0.98</v>
      </c>
      <c r="AJ282" s="6">
        <v>6.62</v>
      </c>
      <c r="AK282" s="6">
        <v>6.15</v>
      </c>
      <c r="AL282" s="6">
        <v>1.33</v>
      </c>
      <c r="AM282">
        <v>26.6</v>
      </c>
      <c r="AN282">
        <v>20.399999999999999</v>
      </c>
      <c r="AO282">
        <v>18.3</v>
      </c>
      <c r="AP282">
        <v>3.5</v>
      </c>
      <c r="AQ282">
        <v>16.399999999999999</v>
      </c>
      <c r="AR282">
        <v>0.6</v>
      </c>
      <c r="AS282">
        <v>13</v>
      </c>
      <c r="AT282">
        <v>15.5</v>
      </c>
      <c r="AU282">
        <v>-9.1999999999999993</v>
      </c>
      <c r="AV282">
        <v>20.100000000000001</v>
      </c>
      <c r="AW282">
        <v>9.1</v>
      </c>
      <c r="AX282" s="6">
        <v>10.14</v>
      </c>
      <c r="AY282" s="6">
        <v>14</v>
      </c>
      <c r="AZ282" s="6">
        <v>0</v>
      </c>
      <c r="BA282" s="6">
        <v>-0.75</v>
      </c>
      <c r="BB282" s="6">
        <v>10.78</v>
      </c>
      <c r="BC282" s="6">
        <v>5.31</v>
      </c>
      <c r="BD282" s="6">
        <v>4.78</v>
      </c>
      <c r="BE282" s="6">
        <v>-0.36</v>
      </c>
      <c r="BF282" s="6">
        <v>92.57</v>
      </c>
      <c r="BG282" s="6">
        <v>162.72</v>
      </c>
      <c r="BH282" s="6">
        <v>768.01</v>
      </c>
    </row>
    <row r="283" spans="1:60" hidden="1" x14ac:dyDescent="0.2">
      <c r="A283" t="s">
        <v>1848</v>
      </c>
      <c r="B283" t="s">
        <v>2734</v>
      </c>
      <c r="C283" t="s">
        <v>2735</v>
      </c>
      <c r="D283">
        <v>61</v>
      </c>
      <c r="E283" t="s">
        <v>2736</v>
      </c>
      <c r="G283" t="s">
        <v>84</v>
      </c>
      <c r="H283" t="s">
        <v>2737</v>
      </c>
      <c r="K283" t="s">
        <v>65</v>
      </c>
      <c r="L283" t="s">
        <v>229</v>
      </c>
      <c r="M283" t="s">
        <v>522</v>
      </c>
      <c r="N283" s="17" t="s">
        <v>2738</v>
      </c>
      <c r="O283" s="19">
        <f t="shared" si="4"/>
        <v>15108</v>
      </c>
      <c r="P283">
        <v>1</v>
      </c>
      <c r="Q283" t="s">
        <v>1596</v>
      </c>
      <c r="R283" s="6">
        <v>2.73</v>
      </c>
      <c r="S283">
        <v>60.9</v>
      </c>
      <c r="T283">
        <v>51.9</v>
      </c>
      <c r="U283" s="5">
        <v>13</v>
      </c>
      <c r="V283" s="5">
        <v>14</v>
      </c>
      <c r="W283" s="6">
        <v>13.1</v>
      </c>
      <c r="X283" s="6">
        <v>11.4</v>
      </c>
      <c r="Y283" s="6">
        <v>0.4</v>
      </c>
      <c r="Z283" s="6">
        <v>0.93</v>
      </c>
      <c r="AA283" s="6">
        <v>0.94</v>
      </c>
      <c r="AB283" s="6">
        <v>6.31</v>
      </c>
      <c r="AC283" s="6">
        <v>1.68</v>
      </c>
      <c r="AD283" s="6">
        <v>-0.86</v>
      </c>
      <c r="AE283" s="6">
        <v>0.97</v>
      </c>
      <c r="AF283" s="6">
        <v>7.25</v>
      </c>
      <c r="AG283" s="6">
        <v>2.9</v>
      </c>
      <c r="AH283" s="6">
        <v>-2.25</v>
      </c>
      <c r="AI283" s="6">
        <v>0.96</v>
      </c>
      <c r="AJ283" s="6">
        <v>3.16</v>
      </c>
      <c r="AK283" s="6">
        <v>2.72</v>
      </c>
      <c r="AL283" s="6">
        <v>3.83</v>
      </c>
      <c r="AM283">
        <v>22.9</v>
      </c>
      <c r="AN283">
        <v>22.3</v>
      </c>
      <c r="AO283">
        <v>12.7</v>
      </c>
      <c r="AP283">
        <v>2.1</v>
      </c>
      <c r="AQ283">
        <v>41.6</v>
      </c>
      <c r="AR283">
        <v>39.6</v>
      </c>
      <c r="AS283">
        <v>29.9</v>
      </c>
      <c r="AT283">
        <v>41.9</v>
      </c>
      <c r="AU283">
        <v>10</v>
      </c>
      <c r="AV283">
        <v>35.700000000000003</v>
      </c>
      <c r="AW283">
        <v>7.7</v>
      </c>
      <c r="AX283" s="6">
        <v>10.07</v>
      </c>
      <c r="AY283" s="6">
        <v>15.54</v>
      </c>
      <c r="AZ283" s="6">
        <v>0</v>
      </c>
      <c r="BA283" s="6">
        <v>-0.21</v>
      </c>
      <c r="BB283" s="6">
        <v>4.59</v>
      </c>
      <c r="BC283" s="6">
        <v>1.78</v>
      </c>
      <c r="BD283" s="6">
        <v>8.06</v>
      </c>
      <c r="BE283" s="6">
        <v>43.18</v>
      </c>
      <c r="BF283" s="6">
        <v>105.87</v>
      </c>
      <c r="BG283" s="6">
        <v>160.94</v>
      </c>
      <c r="BH283" s="6">
        <v>393.8</v>
      </c>
    </row>
    <row r="284" spans="1:60" hidden="1" x14ac:dyDescent="0.2">
      <c r="A284" t="s">
        <v>1854</v>
      </c>
      <c r="B284" t="s">
        <v>3132</v>
      </c>
      <c r="C284" t="s">
        <v>3133</v>
      </c>
      <c r="D284">
        <v>90</v>
      </c>
      <c r="E284" t="s">
        <v>179</v>
      </c>
      <c r="G284" t="s">
        <v>406</v>
      </c>
      <c r="H284" t="s">
        <v>3134</v>
      </c>
      <c r="K284" t="s">
        <v>76</v>
      </c>
      <c r="L284" t="s">
        <v>114</v>
      </c>
      <c r="M284" t="s">
        <v>1379</v>
      </c>
      <c r="N284" s="17" t="s">
        <v>3135</v>
      </c>
      <c r="O284" s="19">
        <f t="shared" si="4"/>
        <v>13098</v>
      </c>
      <c r="P284">
        <v>4</v>
      </c>
      <c r="Q284" t="s">
        <v>732</v>
      </c>
      <c r="R284" s="6">
        <v>3.05</v>
      </c>
      <c r="S284">
        <v>84.8</v>
      </c>
      <c r="T284">
        <v>84.8</v>
      </c>
      <c r="U284" s="5">
        <v>9</v>
      </c>
      <c r="V284" s="5">
        <v>14</v>
      </c>
      <c r="W284" s="6">
        <v>7.55</v>
      </c>
      <c r="X284" s="6">
        <v>7.74</v>
      </c>
      <c r="Y284" s="6">
        <v>11.11</v>
      </c>
      <c r="Z284" s="6">
        <v>-0.03</v>
      </c>
      <c r="AA284" s="6">
        <v>0.95</v>
      </c>
      <c r="AB284" s="6">
        <v>4.55</v>
      </c>
      <c r="AC284" s="6">
        <v>8.11</v>
      </c>
      <c r="AD284" s="6">
        <v>4.6500000000000004</v>
      </c>
      <c r="AE284" s="6">
        <v>0.71</v>
      </c>
      <c r="AF284" s="6">
        <v>8.8000000000000007</v>
      </c>
      <c r="AG284" s="6">
        <v>14.45</v>
      </c>
      <c r="AH284" s="6">
        <v>-5.48</v>
      </c>
      <c r="AI284" s="6">
        <v>0.66</v>
      </c>
      <c r="AJ284" s="6">
        <v>13.43</v>
      </c>
      <c r="AK284" s="6">
        <v>13.23</v>
      </c>
      <c r="AL284" s="6">
        <v>12.69</v>
      </c>
      <c r="AM284">
        <v>27.9</v>
      </c>
      <c r="AN284">
        <v>27.9</v>
      </c>
      <c r="AO284">
        <v>25.9</v>
      </c>
      <c r="AP284">
        <v>14.9</v>
      </c>
      <c r="AQ284">
        <v>-13.4</v>
      </c>
      <c r="AR284">
        <v>-10</v>
      </c>
      <c r="AS284">
        <v>-30.7</v>
      </c>
      <c r="AT284">
        <v>-13.7</v>
      </c>
      <c r="AU284">
        <v>-0.8</v>
      </c>
      <c r="AV284">
        <v>31.3</v>
      </c>
      <c r="AW284">
        <v>25</v>
      </c>
      <c r="AX284" s="6">
        <v>9.84</v>
      </c>
      <c r="AY284" s="6">
        <v>5.49</v>
      </c>
      <c r="AZ284" s="6">
        <v>0</v>
      </c>
      <c r="BA284" s="6">
        <v>1.56</v>
      </c>
      <c r="BB284" s="6">
        <v>5</v>
      </c>
      <c r="BC284" s="6">
        <v>5.61</v>
      </c>
      <c r="BD284" s="6">
        <v>10.66</v>
      </c>
      <c r="BE284" s="6">
        <v>10.1</v>
      </c>
      <c r="BF284" s="6">
        <v>30.62</v>
      </c>
      <c r="BG284" s="6">
        <v>155.52000000000001</v>
      </c>
      <c r="BH284" s="6">
        <v>129.91</v>
      </c>
    </row>
    <row r="285" spans="1:60" hidden="1" x14ac:dyDescent="0.2">
      <c r="A285" t="s">
        <v>1859</v>
      </c>
      <c r="B285" t="s">
        <v>1216</v>
      </c>
      <c r="C285" t="s">
        <v>1217</v>
      </c>
      <c r="D285">
        <v>99</v>
      </c>
      <c r="E285" t="s">
        <v>63</v>
      </c>
      <c r="G285" t="s">
        <v>74</v>
      </c>
      <c r="H285" t="s">
        <v>1218</v>
      </c>
      <c r="K285" t="s">
        <v>65</v>
      </c>
      <c r="L285" t="s">
        <v>114</v>
      </c>
      <c r="M285" t="s">
        <v>366</v>
      </c>
      <c r="N285" s="17" t="s">
        <v>1219</v>
      </c>
      <c r="O285" s="19">
        <f t="shared" si="4"/>
        <v>8834</v>
      </c>
      <c r="P285">
        <v>2</v>
      </c>
      <c r="Q285" t="s">
        <v>1220</v>
      </c>
      <c r="R285" s="6">
        <v>4.7300000000000004</v>
      </c>
      <c r="S285">
        <v>77.8</v>
      </c>
      <c r="T285">
        <v>76.3</v>
      </c>
      <c r="U285" s="5">
        <v>13</v>
      </c>
      <c r="V285" s="5">
        <v>14</v>
      </c>
      <c r="W285" s="6">
        <v>14.97</v>
      </c>
      <c r="X285" s="6">
        <v>10.86</v>
      </c>
      <c r="Y285" s="6">
        <v>4.04</v>
      </c>
      <c r="Z285" s="6">
        <v>0.67</v>
      </c>
      <c r="AA285" s="6">
        <v>0.9</v>
      </c>
      <c r="AB285" s="6">
        <v>10.65</v>
      </c>
      <c r="AC285" s="6">
        <v>12.07</v>
      </c>
      <c r="AD285" s="6">
        <v>-1.53</v>
      </c>
      <c r="AE285" s="6">
        <v>0.86</v>
      </c>
      <c r="AF285" s="6">
        <v>10.59</v>
      </c>
      <c r="AG285" s="6">
        <v>11.28</v>
      </c>
      <c r="AH285" s="6">
        <v>-2.99</v>
      </c>
      <c r="AI285" s="6">
        <v>0.95</v>
      </c>
      <c r="AJ285" s="6">
        <v>11.97</v>
      </c>
      <c r="AK285" s="6">
        <v>12.32</v>
      </c>
      <c r="AL285" s="6">
        <v>-0.27</v>
      </c>
      <c r="AM285">
        <v>15.8</v>
      </c>
      <c r="AN285">
        <v>16.5</v>
      </c>
      <c r="AO285">
        <v>15.2</v>
      </c>
      <c r="AP285">
        <v>9.1</v>
      </c>
      <c r="AQ285">
        <v>-15.3</v>
      </c>
      <c r="AR285">
        <v>-14.2</v>
      </c>
      <c r="AS285">
        <v>-11.3</v>
      </c>
      <c r="AT285">
        <v>-3.4</v>
      </c>
      <c r="AU285">
        <v>-21.1</v>
      </c>
      <c r="AV285">
        <v>48.1</v>
      </c>
      <c r="AW285">
        <v>20.5</v>
      </c>
      <c r="AX285" s="6">
        <v>8.77</v>
      </c>
      <c r="AY285" s="6">
        <v>4.6399999999999997</v>
      </c>
      <c r="AZ285" s="6">
        <v>0</v>
      </c>
      <c r="BA285" s="6">
        <v>0.5</v>
      </c>
      <c r="BB285" s="6">
        <v>2.0699999999999998</v>
      </c>
      <c r="BC285" s="6">
        <v>-2.96</v>
      </c>
      <c r="BD285" s="6">
        <v>3.37</v>
      </c>
      <c r="BE285" s="6">
        <v>-6.52</v>
      </c>
      <c r="BF285" s="6">
        <v>25.47</v>
      </c>
      <c r="BG285" s="6">
        <v>131.84</v>
      </c>
      <c r="BH285" s="6">
        <v>259.61</v>
      </c>
    </row>
    <row r="286" spans="1:60" hidden="1" x14ac:dyDescent="0.2">
      <c r="A286" t="s">
        <v>1864</v>
      </c>
      <c r="B286" t="s">
        <v>3422</v>
      </c>
      <c r="C286" t="s">
        <v>3423</v>
      </c>
      <c r="D286">
        <v>100</v>
      </c>
      <c r="E286" t="s">
        <v>1833</v>
      </c>
      <c r="G286" t="s">
        <v>84</v>
      </c>
      <c r="H286" t="s">
        <v>3424</v>
      </c>
      <c r="K286" t="s">
        <v>228</v>
      </c>
      <c r="L286" t="s">
        <v>86</v>
      </c>
      <c r="M286" t="s">
        <v>198</v>
      </c>
      <c r="N286" s="17" t="s">
        <v>3425</v>
      </c>
      <c r="O286" s="19">
        <f t="shared" si="4"/>
        <v>6175</v>
      </c>
      <c r="P286">
        <v>4</v>
      </c>
      <c r="Q286" t="s">
        <v>3426</v>
      </c>
      <c r="R286" s="6">
        <v>3.69</v>
      </c>
      <c r="S286">
        <v>29.2</v>
      </c>
      <c r="T286">
        <v>21.6</v>
      </c>
      <c r="U286" s="5">
        <v>0</v>
      </c>
      <c r="V286" s="5">
        <v>14</v>
      </c>
      <c r="W286" s="6">
        <v>18.149999999999999</v>
      </c>
      <c r="X286" s="6">
        <v>17.329999999999998</v>
      </c>
      <c r="Y286" s="6">
        <v>12.99</v>
      </c>
      <c r="Z286" s="6">
        <v>0.92</v>
      </c>
      <c r="AA286" s="6">
        <v>0.92</v>
      </c>
      <c r="AB286" s="6">
        <v>17.399999999999999</v>
      </c>
      <c r="AC286" s="6">
        <v>9.9700000000000006</v>
      </c>
      <c r="AD286" s="6">
        <v>15.38</v>
      </c>
      <c r="AE286" s="6">
        <v>0.91</v>
      </c>
      <c r="AF286" s="6">
        <v>21.41</v>
      </c>
      <c r="AG286" s="6">
        <v>11.82</v>
      </c>
      <c r="AH286" s="6">
        <v>-3.3</v>
      </c>
      <c r="AI286" s="6">
        <v>0.95</v>
      </c>
      <c r="AJ286" s="6">
        <v>12.47</v>
      </c>
      <c r="AK286" s="6">
        <v>10.56</v>
      </c>
      <c r="AL286" s="6">
        <v>23.75</v>
      </c>
      <c r="AM286">
        <v>10.3</v>
      </c>
      <c r="AN286">
        <v>7.9</v>
      </c>
      <c r="AO286">
        <v>4.8</v>
      </c>
      <c r="AP286">
        <v>0.7</v>
      </c>
      <c r="AQ286">
        <v>-61.4</v>
      </c>
      <c r="AR286">
        <v>-60.2</v>
      </c>
      <c r="AS286">
        <v>-64.5</v>
      </c>
      <c r="AT286">
        <v>-54.6</v>
      </c>
      <c r="AU286">
        <v>-64.2</v>
      </c>
      <c r="AV286">
        <v>46.2</v>
      </c>
      <c r="AW286">
        <v>6.6</v>
      </c>
      <c r="AX286" s="6">
        <v>8.66</v>
      </c>
      <c r="AY286" s="6">
        <v>-9.5</v>
      </c>
      <c r="AZ286" s="6">
        <v>0</v>
      </c>
      <c r="BA286" s="6">
        <v>-2.02</v>
      </c>
      <c r="BB286" s="6">
        <v>7.27</v>
      </c>
      <c r="BC286" s="6">
        <v>-5.95</v>
      </c>
      <c r="BD286" s="6">
        <v>-18.440000000000001</v>
      </c>
      <c r="BE286" s="6">
        <v>-26.38</v>
      </c>
      <c r="BF286" s="6">
        <v>-39.299999999999997</v>
      </c>
      <c r="BG286" s="6">
        <v>129.4</v>
      </c>
      <c r="BH286" s="6">
        <v>253.25</v>
      </c>
    </row>
    <row r="287" spans="1:60" hidden="1" x14ac:dyDescent="0.2">
      <c r="A287" t="s">
        <v>1869</v>
      </c>
      <c r="B287" t="s">
        <v>1323</v>
      </c>
      <c r="C287" t="s">
        <v>1324</v>
      </c>
      <c r="D287">
        <v>86</v>
      </c>
      <c r="E287" t="s">
        <v>1325</v>
      </c>
      <c r="G287" t="s">
        <v>84</v>
      </c>
      <c r="H287" t="s">
        <v>1326</v>
      </c>
      <c r="K287" t="s">
        <v>65</v>
      </c>
      <c r="L287" t="s">
        <v>66</v>
      </c>
      <c r="M287" t="s">
        <v>346</v>
      </c>
      <c r="N287" s="17" t="s">
        <v>1327</v>
      </c>
      <c r="O287" s="19">
        <f t="shared" si="4"/>
        <v>28269</v>
      </c>
      <c r="P287">
        <v>1</v>
      </c>
      <c r="Q287" t="s">
        <v>992</v>
      </c>
      <c r="R287" s="6">
        <v>2.2799999999999998</v>
      </c>
      <c r="S287">
        <v>25</v>
      </c>
      <c r="T287">
        <v>8.4</v>
      </c>
      <c r="U287" s="5">
        <v>13</v>
      </c>
      <c r="V287" s="5">
        <v>14</v>
      </c>
      <c r="W287" s="6">
        <v>12.78</v>
      </c>
      <c r="X287" s="6">
        <v>12.77</v>
      </c>
      <c r="Y287" s="6">
        <v>4.07</v>
      </c>
      <c r="Z287" s="6">
        <v>0.98</v>
      </c>
      <c r="AA287" s="6">
        <v>0.84</v>
      </c>
      <c r="AB287" s="6">
        <v>8.64</v>
      </c>
      <c r="AC287" s="6">
        <v>5.07</v>
      </c>
      <c r="AD287" s="6">
        <v>1.66</v>
      </c>
      <c r="AE287" s="6">
        <v>0.9</v>
      </c>
      <c r="AF287" s="6">
        <v>17.059999999999999</v>
      </c>
      <c r="AG287" s="6">
        <v>14.52</v>
      </c>
      <c r="AI287" s="6">
        <v>0.96</v>
      </c>
      <c r="AJ287" s="6">
        <v>7.46</v>
      </c>
      <c r="AK287" s="6">
        <v>8.68</v>
      </c>
      <c r="AL287" s="6">
        <v>6.2</v>
      </c>
      <c r="AM287">
        <v>14</v>
      </c>
      <c r="AN287">
        <v>11</v>
      </c>
      <c r="AO287">
        <v>3.6</v>
      </c>
      <c r="AP287">
        <v>1.9</v>
      </c>
      <c r="AQ287">
        <v>8.3000000000000007</v>
      </c>
      <c r="AR287">
        <v>33</v>
      </c>
      <c r="AS287">
        <v>-25.2</v>
      </c>
      <c r="AT287">
        <v>-20.399999999999999</v>
      </c>
      <c r="AU287">
        <v>-7.5</v>
      </c>
      <c r="AV287">
        <v>11.8</v>
      </c>
      <c r="AW287">
        <v>2.7</v>
      </c>
      <c r="AX287" s="6">
        <v>7.49</v>
      </c>
      <c r="AY287" s="6">
        <v>10.48</v>
      </c>
      <c r="AZ287" s="6">
        <v>0</v>
      </c>
      <c r="BA287" s="6">
        <v>-0.41</v>
      </c>
      <c r="BB287" s="6">
        <v>-1.45</v>
      </c>
      <c r="BC287" s="6">
        <v>1.57</v>
      </c>
      <c r="BD287" s="6">
        <v>28.33</v>
      </c>
      <c r="BE287" s="6">
        <v>12.49</v>
      </c>
      <c r="BF287" s="6">
        <v>64.599999999999994</v>
      </c>
      <c r="BG287" s="6">
        <v>105.99</v>
      </c>
      <c r="BH287" s="6">
        <v>2149.1</v>
      </c>
    </row>
    <row r="288" spans="1:60" hidden="1" x14ac:dyDescent="0.2">
      <c r="A288" t="s">
        <v>1875</v>
      </c>
      <c r="B288" t="s">
        <v>1882</v>
      </c>
      <c r="C288" t="s">
        <v>1883</v>
      </c>
      <c r="D288">
        <v>94</v>
      </c>
      <c r="E288" t="s">
        <v>1833</v>
      </c>
      <c r="G288" t="s">
        <v>406</v>
      </c>
      <c r="H288" t="s">
        <v>1884</v>
      </c>
      <c r="K288" t="s">
        <v>96</v>
      </c>
      <c r="L288" t="s">
        <v>229</v>
      </c>
      <c r="M288" t="s">
        <v>230</v>
      </c>
      <c r="N288" s="17" t="s">
        <v>1885</v>
      </c>
      <c r="O288" s="19">
        <f t="shared" si="4"/>
        <v>3866</v>
      </c>
      <c r="P288">
        <v>4</v>
      </c>
      <c r="Q288" t="s">
        <v>1886</v>
      </c>
      <c r="R288" s="6">
        <v>4.68</v>
      </c>
      <c r="S288">
        <v>80.2</v>
      </c>
      <c r="T288">
        <v>81.599999999999994</v>
      </c>
      <c r="U288" s="5">
        <v>3</v>
      </c>
      <c r="V288" s="5">
        <v>14</v>
      </c>
      <c r="W288" s="6">
        <v>17.489999999999998</v>
      </c>
      <c r="X288" s="6">
        <v>14.49</v>
      </c>
      <c r="Y288" s="6">
        <v>12.78</v>
      </c>
      <c r="Z288" s="6">
        <v>0.98</v>
      </c>
      <c r="AA288" s="6">
        <v>0.98</v>
      </c>
      <c r="AB288" s="6">
        <v>9.92</v>
      </c>
      <c r="AC288" s="6">
        <v>10.3</v>
      </c>
      <c r="AD288" s="6">
        <v>4.8600000000000003</v>
      </c>
      <c r="AE288" s="6">
        <v>0.98</v>
      </c>
      <c r="AF288" s="6">
        <v>9.19</v>
      </c>
      <c r="AG288" s="6">
        <v>7.65</v>
      </c>
      <c r="AH288" s="6">
        <v>-15.24</v>
      </c>
      <c r="AI288" s="6">
        <v>0.97</v>
      </c>
      <c r="AJ288" s="6">
        <v>9.9</v>
      </c>
      <c r="AK288" s="6">
        <v>7.83</v>
      </c>
      <c r="AL288" s="6">
        <v>-1.27</v>
      </c>
      <c r="AM288">
        <v>17.600000000000001</v>
      </c>
      <c r="AN288">
        <v>17.100000000000001</v>
      </c>
      <c r="AO288">
        <v>13.7</v>
      </c>
      <c r="AP288">
        <v>2.1</v>
      </c>
      <c r="AQ288">
        <v>-4.2</v>
      </c>
      <c r="AR288">
        <v>-1.8</v>
      </c>
      <c r="AS288">
        <v>-4.4000000000000004</v>
      </c>
      <c r="AT288">
        <v>-3.4</v>
      </c>
      <c r="AU288">
        <v>-35.9</v>
      </c>
      <c r="AV288">
        <v>12</v>
      </c>
      <c r="AW288">
        <v>2.2999999999999998</v>
      </c>
      <c r="AX288" s="6">
        <v>7.35</v>
      </c>
      <c r="AY288" s="6">
        <v>13.24</v>
      </c>
      <c r="AZ288" s="6">
        <v>0</v>
      </c>
      <c r="BA288" s="6">
        <v>-1.46</v>
      </c>
      <c r="BB288" s="6">
        <v>3.05</v>
      </c>
      <c r="BC288" s="6">
        <v>5.17</v>
      </c>
      <c r="BD288" s="6">
        <v>17.399999999999999</v>
      </c>
      <c r="BE288" s="6">
        <v>11.09</v>
      </c>
      <c r="BF288" s="6">
        <v>86.2</v>
      </c>
      <c r="BG288" s="6">
        <v>103.33</v>
      </c>
      <c r="BH288" s="6">
        <v>1214.21</v>
      </c>
    </row>
    <row r="289" spans="1:61" hidden="1" x14ac:dyDescent="0.2">
      <c r="A289" t="s">
        <v>1881</v>
      </c>
      <c r="B289" t="s">
        <v>3323</v>
      </c>
      <c r="C289" t="s">
        <v>3324</v>
      </c>
      <c r="D289">
        <v>29</v>
      </c>
      <c r="E289" t="s">
        <v>1542</v>
      </c>
      <c r="H289" t="s">
        <v>3325</v>
      </c>
      <c r="K289" t="s">
        <v>65</v>
      </c>
      <c r="L289" t="s">
        <v>66</v>
      </c>
      <c r="M289" t="s">
        <v>190</v>
      </c>
      <c r="N289" s="17" t="s">
        <v>3326</v>
      </c>
      <c r="O289" s="19">
        <f t="shared" si="4"/>
        <v>1635</v>
      </c>
      <c r="P289">
        <v>1</v>
      </c>
      <c r="Q289" t="s">
        <v>1655</v>
      </c>
      <c r="R289" s="6">
        <v>2.96</v>
      </c>
      <c r="S289">
        <v>81</v>
      </c>
      <c r="T289">
        <v>80.7</v>
      </c>
      <c r="U289" s="5">
        <v>3</v>
      </c>
      <c r="V289" s="5">
        <v>14</v>
      </c>
      <c r="W289" s="6">
        <v>37.26</v>
      </c>
      <c r="X289" s="6">
        <v>11.07</v>
      </c>
      <c r="Y289" s="6">
        <v>0</v>
      </c>
      <c r="Z289" s="6">
        <v>0.77</v>
      </c>
      <c r="AA289" s="6">
        <v>0.64</v>
      </c>
      <c r="AB289" s="6">
        <v>6.91</v>
      </c>
      <c r="AC289" s="6">
        <v>-3.92</v>
      </c>
      <c r="AD289" s="6">
        <v>61.43</v>
      </c>
      <c r="AE289" s="6">
        <v>0.42</v>
      </c>
      <c r="AF289" s="6">
        <v>4.0199999999999996</v>
      </c>
      <c r="AG289" s="6">
        <v>-13.78</v>
      </c>
      <c r="AI289" s="6">
        <v>0.42</v>
      </c>
      <c r="AJ289" s="6">
        <v>2.21</v>
      </c>
      <c r="AK289" s="6">
        <v>3.95</v>
      </c>
      <c r="AL289" s="6">
        <v>8.82</v>
      </c>
      <c r="AM289">
        <v>41.9</v>
      </c>
      <c r="AN289">
        <v>27.3</v>
      </c>
      <c r="AO289">
        <v>17</v>
      </c>
      <c r="AP289">
        <v>0.8</v>
      </c>
      <c r="AQ289">
        <v>81.099999999999994</v>
      </c>
      <c r="AR289">
        <v>104.5</v>
      </c>
      <c r="AS289">
        <v>76.099999999999994</v>
      </c>
      <c r="AT289">
        <v>52.1</v>
      </c>
      <c r="AU289">
        <v>-10.8</v>
      </c>
      <c r="AV289">
        <v>21.8</v>
      </c>
      <c r="AW289">
        <v>41.1</v>
      </c>
      <c r="AX289" s="6">
        <v>7.09</v>
      </c>
      <c r="AY289" s="6">
        <v>9.01</v>
      </c>
      <c r="AZ289" s="6">
        <v>0</v>
      </c>
      <c r="BA289" s="6">
        <v>-1.88</v>
      </c>
      <c r="BB289" s="6">
        <v>1.46</v>
      </c>
      <c r="BC289" s="6">
        <v>0.13</v>
      </c>
      <c r="BD289" s="6">
        <v>32.090000000000003</v>
      </c>
      <c r="BE289" s="6">
        <v>40.94</v>
      </c>
      <c r="BF289" s="6">
        <v>53.93</v>
      </c>
      <c r="BG289" s="6">
        <v>98.34</v>
      </c>
      <c r="BH289" s="6">
        <v>3773.11</v>
      </c>
    </row>
    <row r="290" spans="1:61" hidden="1" x14ac:dyDescent="0.2">
      <c r="A290" t="s">
        <v>1887</v>
      </c>
      <c r="B290" t="s">
        <v>329</v>
      </c>
      <c r="C290" t="s">
        <v>330</v>
      </c>
      <c r="D290">
        <v>52</v>
      </c>
      <c r="E290" t="s">
        <v>331</v>
      </c>
      <c r="G290" t="s">
        <v>84</v>
      </c>
      <c r="H290" t="s">
        <v>332</v>
      </c>
      <c r="K290" t="s">
        <v>65</v>
      </c>
      <c r="L290" t="s">
        <v>181</v>
      </c>
      <c r="M290" t="s">
        <v>275</v>
      </c>
      <c r="N290" t="s">
        <v>333</v>
      </c>
      <c r="O290" s="19">
        <f t="shared" si="4"/>
        <v>18038</v>
      </c>
      <c r="P290">
        <v>4</v>
      </c>
      <c r="Q290" t="s">
        <v>334</v>
      </c>
      <c r="R290" s="6">
        <v>3.54</v>
      </c>
      <c r="S290">
        <v>59.8</v>
      </c>
      <c r="T290">
        <v>100</v>
      </c>
      <c r="U290" s="5">
        <v>10</v>
      </c>
      <c r="V290" s="5">
        <v>14</v>
      </c>
      <c r="W290" s="6">
        <v>5.14</v>
      </c>
      <c r="X290" s="6">
        <v>7</v>
      </c>
      <c r="Y290" s="6">
        <v>6.75</v>
      </c>
      <c r="Z290" s="6">
        <v>0.06</v>
      </c>
      <c r="AA290" s="6">
        <v>0.69</v>
      </c>
      <c r="AB290" s="6">
        <v>6.64</v>
      </c>
      <c r="AC290" s="6">
        <v>6.34</v>
      </c>
      <c r="AD290" s="6">
        <v>5.3</v>
      </c>
      <c r="AE290" s="6">
        <v>0.43</v>
      </c>
      <c r="AF290" s="6">
        <v>4.57</v>
      </c>
      <c r="AG290" s="6">
        <v>2.11</v>
      </c>
      <c r="AH290" s="6">
        <v>15.46</v>
      </c>
      <c r="AI290" s="6">
        <v>-0.22</v>
      </c>
      <c r="AJ290" s="6">
        <v>1.97</v>
      </c>
      <c r="AK290" s="6">
        <v>4.9400000000000004</v>
      </c>
      <c r="AL290" s="6">
        <v>4.91</v>
      </c>
      <c r="AM290">
        <v>16.899999999999999</v>
      </c>
      <c r="AN290">
        <v>16.899999999999999</v>
      </c>
      <c r="AO290">
        <v>7.7</v>
      </c>
      <c r="AP290">
        <v>2.7</v>
      </c>
      <c r="AQ290">
        <v>-12.6</v>
      </c>
      <c r="AR290">
        <v>-15.2</v>
      </c>
      <c r="AS290">
        <v>-5.6</v>
      </c>
      <c r="AT290">
        <v>5.4</v>
      </c>
      <c r="AU290">
        <v>-12</v>
      </c>
      <c r="AV290">
        <v>41.6</v>
      </c>
      <c r="AW290">
        <v>9999</v>
      </c>
      <c r="AX290" s="6">
        <v>6.51</v>
      </c>
      <c r="AY290" s="6">
        <v>0.01</v>
      </c>
      <c r="AZ290" s="6">
        <v>0</v>
      </c>
      <c r="BA290" s="6">
        <v>2.85</v>
      </c>
      <c r="BB290" s="6">
        <v>-2.5</v>
      </c>
      <c r="BC290" s="6">
        <v>2.87</v>
      </c>
      <c r="BD290" s="6">
        <v>-7.09</v>
      </c>
      <c r="BE290" s="6">
        <v>-9.61</v>
      </c>
      <c r="BF290" s="6">
        <v>0.04</v>
      </c>
      <c r="BG290" s="6">
        <v>87.94</v>
      </c>
      <c r="BH290" s="6">
        <v>347.02</v>
      </c>
    </row>
    <row r="291" spans="1:61" hidden="1" x14ac:dyDescent="0.2">
      <c r="A291" t="s">
        <v>1892</v>
      </c>
      <c r="B291" t="s">
        <v>1626</v>
      </c>
      <c r="C291" t="s">
        <v>1627</v>
      </c>
      <c r="D291">
        <v>30</v>
      </c>
      <c r="E291" t="s">
        <v>218</v>
      </c>
      <c r="H291" t="s">
        <v>1628</v>
      </c>
      <c r="K291" t="s">
        <v>65</v>
      </c>
      <c r="L291" t="s">
        <v>66</v>
      </c>
      <c r="M291" t="s">
        <v>67</v>
      </c>
      <c r="N291" t="s">
        <v>1629</v>
      </c>
      <c r="O291" s="19">
        <f t="shared" si="4"/>
        <v>1199</v>
      </c>
      <c r="P291">
        <v>4</v>
      </c>
      <c r="Q291" t="s">
        <v>1630</v>
      </c>
      <c r="R291" s="6">
        <v>2.79</v>
      </c>
      <c r="S291">
        <v>31.2</v>
      </c>
      <c r="T291">
        <v>47.1</v>
      </c>
      <c r="U291" s="5">
        <v>0</v>
      </c>
      <c r="V291" s="5">
        <v>14</v>
      </c>
      <c r="W291" s="6">
        <v>11.55</v>
      </c>
      <c r="X291" s="6">
        <v>12.17</v>
      </c>
      <c r="Y291" s="6">
        <v>0</v>
      </c>
      <c r="Z291" s="6">
        <v>0.28000000000000003</v>
      </c>
      <c r="AA291" s="6">
        <v>0.61</v>
      </c>
      <c r="AB291" s="6">
        <v>9.77</v>
      </c>
      <c r="AC291" s="6">
        <v>-2.2000000000000002</v>
      </c>
      <c r="AD291" s="6">
        <v>-18.97</v>
      </c>
      <c r="AE291" s="6">
        <v>0.48</v>
      </c>
      <c r="AF291" s="6">
        <v>-1.73</v>
      </c>
      <c r="AG291" s="6">
        <v>-9.01</v>
      </c>
      <c r="AI291" s="6">
        <v>0.92</v>
      </c>
      <c r="AJ291" s="6">
        <v>10.18</v>
      </c>
      <c r="AK291" s="6">
        <v>8.58</v>
      </c>
      <c r="AL291" s="6">
        <v>-5.12</v>
      </c>
      <c r="AM291">
        <v>11.4</v>
      </c>
      <c r="AN291">
        <v>11.2</v>
      </c>
      <c r="AO291">
        <v>15.7</v>
      </c>
      <c r="AP291">
        <v>3.3</v>
      </c>
      <c r="AQ291">
        <v>-8.6999999999999993</v>
      </c>
      <c r="AR291">
        <v>-12.1</v>
      </c>
      <c r="AS291">
        <v>33.700000000000003</v>
      </c>
      <c r="AT291">
        <v>1.1000000000000001</v>
      </c>
      <c r="AU291">
        <v>-34.700000000000003</v>
      </c>
      <c r="AV291">
        <v>2.9</v>
      </c>
      <c r="AW291">
        <v>8.5</v>
      </c>
      <c r="AX291" s="6">
        <v>6.01</v>
      </c>
      <c r="AY291" s="6">
        <v>-2.2799999999999998</v>
      </c>
      <c r="AZ291" s="6">
        <v>0</v>
      </c>
      <c r="BA291" s="6">
        <v>-0.63</v>
      </c>
      <c r="BB291" s="6">
        <v>-0.47</v>
      </c>
      <c r="BC291" s="6">
        <v>-7.15</v>
      </c>
      <c r="BD291" s="6">
        <v>-3.99</v>
      </c>
      <c r="BE291" s="6">
        <v>-4.88</v>
      </c>
      <c r="BF291" s="6">
        <v>-10.9</v>
      </c>
      <c r="BG291" s="6">
        <v>79.260000000000005</v>
      </c>
      <c r="BH291" s="6">
        <v>170.03</v>
      </c>
    </row>
    <row r="292" spans="1:61" hidden="1" x14ac:dyDescent="0.2">
      <c r="A292" t="s">
        <v>1898</v>
      </c>
      <c r="B292" t="s">
        <v>1087</v>
      </c>
      <c r="C292" t="s">
        <v>1088</v>
      </c>
      <c r="D292">
        <v>61</v>
      </c>
      <c r="E292" t="s">
        <v>265</v>
      </c>
      <c r="G292" t="s">
        <v>406</v>
      </c>
      <c r="H292" t="s">
        <v>1089</v>
      </c>
      <c r="K292" t="s">
        <v>65</v>
      </c>
      <c r="L292" t="s">
        <v>66</v>
      </c>
      <c r="M292" t="s">
        <v>77</v>
      </c>
      <c r="N292" t="s">
        <v>1090</v>
      </c>
      <c r="O292" s="19">
        <f t="shared" si="4"/>
        <v>3228</v>
      </c>
      <c r="P292">
        <v>4</v>
      </c>
      <c r="Q292" t="s">
        <v>1091</v>
      </c>
      <c r="R292" s="6">
        <v>3.3</v>
      </c>
      <c r="S292">
        <v>83.8</v>
      </c>
      <c r="T292">
        <v>83.5</v>
      </c>
      <c r="U292" s="5">
        <v>14</v>
      </c>
      <c r="V292" s="5">
        <v>14</v>
      </c>
      <c r="W292" s="6">
        <v>11.04</v>
      </c>
      <c r="X292" s="6">
        <v>11.87</v>
      </c>
      <c r="Y292" s="6">
        <v>3.51</v>
      </c>
      <c r="Z292" s="6">
        <v>0.92</v>
      </c>
      <c r="AA292" s="6">
        <v>0.8</v>
      </c>
      <c r="AB292" s="6">
        <v>5.76</v>
      </c>
      <c r="AC292" s="6">
        <v>1.78</v>
      </c>
      <c r="AD292" s="6">
        <v>-1.1299999999999999</v>
      </c>
      <c r="AE292" s="6">
        <v>0.8</v>
      </c>
      <c r="AF292" s="6">
        <v>5.76</v>
      </c>
      <c r="AG292" s="6">
        <v>4.71</v>
      </c>
      <c r="AH292" s="6">
        <v>-21.76</v>
      </c>
      <c r="AI292" s="6">
        <v>0.92</v>
      </c>
      <c r="AJ292" s="6">
        <v>4.6900000000000004</v>
      </c>
      <c r="AK292" s="6">
        <v>3.03</v>
      </c>
      <c r="AL292" s="6">
        <v>2.5499999999999998</v>
      </c>
      <c r="AM292">
        <v>27.3</v>
      </c>
      <c r="AN292">
        <v>25.4</v>
      </c>
      <c r="AO292">
        <v>18</v>
      </c>
      <c r="AP292">
        <v>7.3</v>
      </c>
      <c r="AQ292">
        <v>17.600000000000001</v>
      </c>
      <c r="AR292">
        <v>18</v>
      </c>
      <c r="AS292">
        <v>6.2</v>
      </c>
      <c r="AT292">
        <v>22.5</v>
      </c>
      <c r="AU292">
        <v>48.8</v>
      </c>
      <c r="AV292">
        <v>14.6</v>
      </c>
      <c r="AW292">
        <v>5.7</v>
      </c>
      <c r="AX292" s="6">
        <v>5.58</v>
      </c>
      <c r="AY292" s="6">
        <v>6.53</v>
      </c>
      <c r="AZ292" s="6">
        <v>0</v>
      </c>
      <c r="BA292" s="6">
        <v>-1.19</v>
      </c>
      <c r="BB292" s="6">
        <v>0.9</v>
      </c>
      <c r="BC292" s="6">
        <v>-3.78</v>
      </c>
      <c r="BD292" s="6">
        <v>15.97</v>
      </c>
      <c r="BE292" s="6">
        <v>20.28</v>
      </c>
      <c r="BF292" s="6">
        <v>37.229999999999997</v>
      </c>
      <c r="BG292" s="6">
        <v>72.2</v>
      </c>
      <c r="BH292" s="6">
        <v>349.51</v>
      </c>
    </row>
    <row r="293" spans="1:61" hidden="1" x14ac:dyDescent="0.2">
      <c r="A293" t="s">
        <v>1904</v>
      </c>
      <c r="B293" t="s">
        <v>1093</v>
      </c>
      <c r="C293" t="s">
        <v>1094</v>
      </c>
      <c r="D293">
        <v>56</v>
      </c>
      <c r="E293" t="s">
        <v>617</v>
      </c>
      <c r="G293" t="s">
        <v>188</v>
      </c>
      <c r="H293" t="s">
        <v>1095</v>
      </c>
      <c r="K293" t="s">
        <v>944</v>
      </c>
      <c r="L293" t="s">
        <v>129</v>
      </c>
      <c r="M293" t="s">
        <v>130</v>
      </c>
      <c r="N293" t="s">
        <v>1096</v>
      </c>
      <c r="O293" s="19">
        <f t="shared" si="4"/>
        <v>24848</v>
      </c>
      <c r="P293">
        <v>4</v>
      </c>
      <c r="Q293" t="s">
        <v>1097</v>
      </c>
      <c r="R293" s="6">
        <v>2.5499999999999998</v>
      </c>
      <c r="S293">
        <v>92.6</v>
      </c>
      <c r="T293">
        <v>385.3</v>
      </c>
      <c r="U293" s="5">
        <v>14</v>
      </c>
      <c r="V293" s="5">
        <v>14</v>
      </c>
      <c r="W293" s="6">
        <v>8.1199999999999992</v>
      </c>
      <c r="X293" s="6">
        <v>6.22</v>
      </c>
      <c r="Y293" s="6">
        <v>0.4</v>
      </c>
      <c r="Z293" s="6">
        <v>0.98</v>
      </c>
      <c r="AA293" s="6">
        <v>0.98</v>
      </c>
      <c r="AB293" s="6">
        <v>4.5199999999999996</v>
      </c>
      <c r="AC293" s="6">
        <v>3.16</v>
      </c>
      <c r="AD293" s="6">
        <v>6.72</v>
      </c>
      <c r="AE293" s="6">
        <v>0.83</v>
      </c>
      <c r="AF293" s="6">
        <v>-3.87</v>
      </c>
      <c r="AG293" s="6">
        <v>-14.42</v>
      </c>
      <c r="AH293" s="6">
        <v>24.43</v>
      </c>
      <c r="AI293" s="6">
        <v>0.98</v>
      </c>
      <c r="AJ293" s="6">
        <v>7.86</v>
      </c>
      <c r="AK293" s="6">
        <v>8.15</v>
      </c>
      <c r="AL293" s="6">
        <v>10.32</v>
      </c>
      <c r="AM293">
        <v>36.5</v>
      </c>
      <c r="AN293">
        <v>36.4</v>
      </c>
      <c r="AO293">
        <v>81.400000000000006</v>
      </c>
      <c r="AP293">
        <v>7.3</v>
      </c>
      <c r="AQ293">
        <v>2.5</v>
      </c>
      <c r="AR293">
        <v>-3.8</v>
      </c>
      <c r="AS293">
        <v>127.9</v>
      </c>
      <c r="AT293">
        <v>-11.7</v>
      </c>
      <c r="AU293">
        <v>-10.8</v>
      </c>
      <c r="AV293">
        <v>50.9</v>
      </c>
      <c r="AW293">
        <v>9999</v>
      </c>
      <c r="AX293" s="6">
        <v>5.47</v>
      </c>
      <c r="AY293" s="6">
        <v>2.97</v>
      </c>
      <c r="AZ293" s="6">
        <v>0</v>
      </c>
      <c r="BA293" s="6">
        <v>-2.2999999999999998</v>
      </c>
      <c r="BB293" s="6">
        <v>-1.95</v>
      </c>
      <c r="BC293" s="6">
        <v>-10.050000000000001</v>
      </c>
      <c r="BD293" s="6">
        <v>4.59</v>
      </c>
      <c r="BE293" s="6">
        <v>-6.42</v>
      </c>
      <c r="BF293" s="6">
        <v>15.75</v>
      </c>
      <c r="BG293" s="6">
        <v>70.27</v>
      </c>
      <c r="BH293" s="6">
        <v>1266.98</v>
      </c>
    </row>
    <row r="294" spans="1:61" hidden="1" x14ac:dyDescent="0.2">
      <c r="A294" t="s">
        <v>1910</v>
      </c>
      <c r="B294" t="s">
        <v>899</v>
      </c>
      <c r="C294" t="s">
        <v>900</v>
      </c>
      <c r="D294">
        <v>66</v>
      </c>
      <c r="E294" t="s">
        <v>901</v>
      </c>
      <c r="G294" t="s">
        <v>414</v>
      </c>
      <c r="H294" t="s">
        <v>902</v>
      </c>
      <c r="K294" t="s">
        <v>297</v>
      </c>
      <c r="L294" t="s">
        <v>148</v>
      </c>
      <c r="M294" t="s">
        <v>149</v>
      </c>
      <c r="N294" t="s">
        <v>903</v>
      </c>
      <c r="O294" s="19">
        <f t="shared" si="4"/>
        <v>1096</v>
      </c>
      <c r="P294">
        <v>2</v>
      </c>
      <c r="Q294" t="s">
        <v>551</v>
      </c>
      <c r="R294" s="6">
        <v>3.25</v>
      </c>
      <c r="S294">
        <v>97.1</v>
      </c>
      <c r="T294">
        <v>21</v>
      </c>
      <c r="U294" s="5">
        <v>0</v>
      </c>
      <c r="V294" s="5">
        <v>14</v>
      </c>
      <c r="W294" s="6">
        <v>18.989999999999998</v>
      </c>
      <c r="X294" s="6">
        <v>17.71</v>
      </c>
      <c r="Y294" s="6">
        <v>6</v>
      </c>
      <c r="Z294" s="6">
        <v>0.94</v>
      </c>
      <c r="AA294" s="6">
        <v>0.88</v>
      </c>
      <c r="AB294" s="6">
        <v>10.65</v>
      </c>
      <c r="AC294" s="6">
        <v>-0.05</v>
      </c>
      <c r="AD294" s="6">
        <v>28.93</v>
      </c>
      <c r="AE294" s="6">
        <v>0.57999999999999996</v>
      </c>
      <c r="AF294" s="6">
        <v>18.84</v>
      </c>
      <c r="AG294" s="6">
        <v>10.130000000000001</v>
      </c>
      <c r="AH294" s="6">
        <v>17.309999999999999</v>
      </c>
      <c r="AI294" s="6">
        <v>0.96</v>
      </c>
      <c r="AJ294" s="6">
        <v>7.69</v>
      </c>
      <c r="AK294" s="6">
        <v>1.43</v>
      </c>
      <c r="AL294" s="6">
        <v>21.75</v>
      </c>
      <c r="AM294">
        <v>29.8</v>
      </c>
      <c r="AN294">
        <v>29.9</v>
      </c>
      <c r="AO294">
        <v>5.6</v>
      </c>
      <c r="AP294">
        <v>0.7</v>
      </c>
      <c r="AQ294">
        <v>4.5999999999999996</v>
      </c>
      <c r="AR294">
        <v>-8.8000000000000007</v>
      </c>
      <c r="AS294">
        <v>-64.2</v>
      </c>
      <c r="AT294">
        <v>-26.8</v>
      </c>
      <c r="AU294">
        <v>-52</v>
      </c>
      <c r="AV294">
        <v>0.2</v>
      </c>
      <c r="AW294">
        <v>0</v>
      </c>
      <c r="AX294" s="6">
        <v>4.87</v>
      </c>
      <c r="AY294" s="6">
        <v>-6.65</v>
      </c>
      <c r="AZ294" s="6">
        <v>0</v>
      </c>
      <c r="BA294" s="6">
        <v>-3.51</v>
      </c>
      <c r="BB294" s="6">
        <v>3.36</v>
      </c>
      <c r="BC294" s="6">
        <v>14.5</v>
      </c>
      <c r="BD294" s="6">
        <v>13.65</v>
      </c>
      <c r="BE294" s="6">
        <v>7.54</v>
      </c>
      <c r="BF294" s="6">
        <v>-29.13</v>
      </c>
      <c r="BG294" s="6">
        <v>60.92</v>
      </c>
      <c r="BH294" s="6">
        <v>503.64</v>
      </c>
    </row>
    <row r="295" spans="1:61" hidden="1" x14ac:dyDescent="0.2">
      <c r="A295" t="s">
        <v>1916</v>
      </c>
      <c r="B295" t="s">
        <v>916</v>
      </c>
      <c r="C295" t="s">
        <v>917</v>
      </c>
      <c r="D295">
        <v>45</v>
      </c>
      <c r="E295" t="s">
        <v>918</v>
      </c>
      <c r="G295" t="s">
        <v>94</v>
      </c>
      <c r="H295" t="s">
        <v>919</v>
      </c>
      <c r="K295" t="s">
        <v>274</v>
      </c>
      <c r="L295" t="s">
        <v>181</v>
      </c>
      <c r="M295" t="s">
        <v>182</v>
      </c>
      <c r="N295" t="s">
        <v>920</v>
      </c>
      <c r="O295" s="19">
        <f t="shared" si="4"/>
        <v>3292</v>
      </c>
      <c r="P295">
        <v>1</v>
      </c>
      <c r="Q295" t="s">
        <v>921</v>
      </c>
      <c r="R295" s="6">
        <v>6.25</v>
      </c>
      <c r="S295">
        <v>46.9</v>
      </c>
      <c r="T295">
        <v>100</v>
      </c>
      <c r="U295" s="5">
        <v>10</v>
      </c>
      <c r="V295" s="5">
        <v>14</v>
      </c>
      <c r="W295" s="6">
        <v>6.88</v>
      </c>
      <c r="X295" s="6">
        <v>6.44</v>
      </c>
      <c r="Y295" s="6">
        <v>5.44</v>
      </c>
      <c r="Z295" s="6">
        <v>0.97</v>
      </c>
      <c r="AA295" s="6">
        <v>0.71</v>
      </c>
      <c r="AB295" s="6">
        <v>23.92</v>
      </c>
      <c r="AC295" s="6">
        <v>37.81</v>
      </c>
      <c r="AD295" s="6">
        <v>-43.7</v>
      </c>
      <c r="AE295" s="6">
        <v>-0.1</v>
      </c>
      <c r="AF295" s="6">
        <v>3.75</v>
      </c>
      <c r="AG295" s="6">
        <v>-2.06</v>
      </c>
      <c r="AH295" s="6">
        <v>15.82</v>
      </c>
      <c r="AI295" s="6">
        <v>0.35</v>
      </c>
      <c r="AJ295" s="6">
        <v>17.41</v>
      </c>
      <c r="AK295" s="6">
        <v>18.25</v>
      </c>
      <c r="AL295" s="6">
        <v>-30.72</v>
      </c>
      <c r="AM295">
        <v>7.5</v>
      </c>
      <c r="AN295">
        <v>7.5</v>
      </c>
      <c r="AO295">
        <v>6.6</v>
      </c>
      <c r="AP295">
        <v>1.3</v>
      </c>
      <c r="AQ295">
        <v>-60.5</v>
      </c>
      <c r="AR295">
        <v>-80.8</v>
      </c>
      <c r="AS295">
        <v>12.6</v>
      </c>
      <c r="AT295">
        <v>-31.4</v>
      </c>
      <c r="AU295">
        <v>-2.2000000000000002</v>
      </c>
      <c r="AV295">
        <v>42.1</v>
      </c>
      <c r="AW295">
        <v>9999</v>
      </c>
      <c r="AX295" s="6">
        <v>4.2300000000000004</v>
      </c>
      <c r="AY295" s="6">
        <v>5.35</v>
      </c>
      <c r="AZ295" s="6">
        <v>0</v>
      </c>
      <c r="BA295" s="6">
        <v>3.53</v>
      </c>
      <c r="BB295" s="6">
        <v>9.7100000000000009</v>
      </c>
      <c r="BC295" s="6">
        <v>1.73</v>
      </c>
      <c r="BD295" s="6">
        <v>4.2699999999999996</v>
      </c>
      <c r="BE295" s="6">
        <v>-14.39</v>
      </c>
      <c r="BF295" s="6">
        <v>29.76</v>
      </c>
      <c r="BG295" s="6">
        <v>51.33</v>
      </c>
      <c r="BH295" s="6">
        <v>136.1</v>
      </c>
    </row>
    <row r="296" spans="1:61" hidden="1" x14ac:dyDescent="0.2">
      <c r="A296" t="s">
        <v>1921</v>
      </c>
      <c r="B296" t="s">
        <v>3771</v>
      </c>
      <c r="C296" t="s">
        <v>3772</v>
      </c>
      <c r="D296">
        <v>80</v>
      </c>
      <c r="E296" t="s">
        <v>857</v>
      </c>
      <c r="H296" t="s">
        <v>3773</v>
      </c>
      <c r="K296" t="s">
        <v>65</v>
      </c>
      <c r="L296" t="s">
        <v>66</v>
      </c>
      <c r="M296" t="s">
        <v>67</v>
      </c>
      <c r="N296" t="s">
        <v>3774</v>
      </c>
      <c r="O296" s="19">
        <f t="shared" si="4"/>
        <v>6956</v>
      </c>
      <c r="P296">
        <v>4</v>
      </c>
      <c r="Q296" t="s">
        <v>2716</v>
      </c>
      <c r="R296" s="6">
        <v>3.62</v>
      </c>
      <c r="S296">
        <v>27.3</v>
      </c>
      <c r="T296">
        <v>27.4</v>
      </c>
      <c r="U296" s="5">
        <v>0</v>
      </c>
      <c r="V296" s="5">
        <v>14</v>
      </c>
      <c r="W296" s="6">
        <v>8.5299999999999994</v>
      </c>
      <c r="X296" s="6">
        <v>1.06</v>
      </c>
      <c r="Y296" s="6">
        <v>0</v>
      </c>
      <c r="Z296" s="6">
        <v>0.63</v>
      </c>
      <c r="AA296" s="6">
        <v>0.75</v>
      </c>
      <c r="AB296" s="6">
        <v>11.77</v>
      </c>
      <c r="AC296" s="6">
        <v>8.81</v>
      </c>
      <c r="AD296" s="6">
        <v>-6.42</v>
      </c>
      <c r="AE296" s="6">
        <v>0.42</v>
      </c>
      <c r="AF296" s="6">
        <v>7.39</v>
      </c>
      <c r="AG296" s="6">
        <v>15.18</v>
      </c>
      <c r="AI296" s="6">
        <v>0.8</v>
      </c>
      <c r="AJ296" s="6">
        <v>13.44</v>
      </c>
      <c r="AK296" s="6">
        <v>19.739999999999998</v>
      </c>
      <c r="AL296" s="6">
        <v>5.09</v>
      </c>
      <c r="AM296">
        <v>9</v>
      </c>
      <c r="AN296">
        <v>7.5</v>
      </c>
      <c r="AO296">
        <v>7.3</v>
      </c>
      <c r="AP296">
        <v>2.9</v>
      </c>
      <c r="AQ296">
        <v>-42.3</v>
      </c>
      <c r="AR296">
        <v>-35.6</v>
      </c>
      <c r="AS296">
        <v>-22.3</v>
      </c>
      <c r="AT296">
        <v>-20.399999999999999</v>
      </c>
      <c r="AU296">
        <v>-18.7</v>
      </c>
      <c r="AV296">
        <v>6.4</v>
      </c>
      <c r="AW296">
        <v>7</v>
      </c>
      <c r="AX296" s="6">
        <v>3.94</v>
      </c>
      <c r="AY296" s="6">
        <v>-0.03</v>
      </c>
      <c r="AZ296" s="6">
        <v>0</v>
      </c>
      <c r="BA296" s="6">
        <v>-0.25</v>
      </c>
      <c r="BB296" s="6">
        <v>-1.29</v>
      </c>
      <c r="BC296" s="6">
        <v>-6.43</v>
      </c>
      <c r="BD296" s="6">
        <v>-5.51</v>
      </c>
      <c r="BE296" s="6">
        <v>14.95</v>
      </c>
      <c r="BF296" s="6">
        <v>-0.14000000000000001</v>
      </c>
      <c r="BG296" s="6">
        <v>47.2</v>
      </c>
      <c r="BH296" s="6">
        <v>247.31</v>
      </c>
      <c r="BI296" t="s">
        <v>1928</v>
      </c>
    </row>
    <row r="297" spans="1:61" hidden="1" x14ac:dyDescent="0.2">
      <c r="A297" t="s">
        <v>1929</v>
      </c>
      <c r="B297" t="s">
        <v>741</v>
      </c>
      <c r="C297" t="s">
        <v>742</v>
      </c>
      <c r="D297">
        <v>97</v>
      </c>
      <c r="E297" t="s">
        <v>743</v>
      </c>
      <c r="G297" t="s">
        <v>127</v>
      </c>
      <c r="H297" t="s">
        <v>744</v>
      </c>
      <c r="K297" t="s">
        <v>297</v>
      </c>
      <c r="L297" t="s">
        <v>86</v>
      </c>
      <c r="M297" t="s">
        <v>166</v>
      </c>
      <c r="N297" t="s">
        <v>745</v>
      </c>
      <c r="O297" s="19">
        <f t="shared" si="4"/>
        <v>9527</v>
      </c>
      <c r="P297">
        <v>4</v>
      </c>
      <c r="Q297" t="s">
        <v>746</v>
      </c>
      <c r="R297" s="6">
        <v>3.18</v>
      </c>
      <c r="S297">
        <v>42</v>
      </c>
      <c r="T297">
        <v>28.1</v>
      </c>
      <c r="U297" s="5">
        <v>11</v>
      </c>
      <c r="V297" s="5">
        <v>14</v>
      </c>
      <c r="W297" s="6">
        <v>9.99</v>
      </c>
      <c r="X297" s="6">
        <v>14.07</v>
      </c>
      <c r="Y297" s="6">
        <v>7.5</v>
      </c>
      <c r="Z297" s="6">
        <v>0.94</v>
      </c>
      <c r="AA297" s="6">
        <v>0.92</v>
      </c>
      <c r="AB297" s="6">
        <v>9.27</v>
      </c>
      <c r="AC297" s="6">
        <v>11.67</v>
      </c>
      <c r="AD297" s="6">
        <v>0.66</v>
      </c>
      <c r="AE297" s="6">
        <v>0.79</v>
      </c>
      <c r="AF297" s="6">
        <v>16.510000000000002</v>
      </c>
      <c r="AG297" s="6">
        <v>13.75</v>
      </c>
      <c r="AH297" s="6">
        <v>-43.26</v>
      </c>
      <c r="AI297" s="6">
        <v>0.94</v>
      </c>
      <c r="AJ297" s="6">
        <v>5.4</v>
      </c>
      <c r="AK297" s="6">
        <v>5.79</v>
      </c>
      <c r="AL297" s="6">
        <v>1.94</v>
      </c>
      <c r="AM297">
        <v>15.3</v>
      </c>
      <c r="AN297">
        <v>13.2</v>
      </c>
      <c r="AO297">
        <v>6.7</v>
      </c>
      <c r="AP297">
        <v>0.6</v>
      </c>
      <c r="AQ297">
        <v>-19.8</v>
      </c>
      <c r="AR297">
        <v>-16</v>
      </c>
      <c r="AS297">
        <v>-45.4</v>
      </c>
      <c r="AT297">
        <v>-10</v>
      </c>
      <c r="AU297">
        <v>-30.6</v>
      </c>
      <c r="AV297">
        <v>25.6</v>
      </c>
      <c r="AW297">
        <v>3.5</v>
      </c>
      <c r="AX297" s="6">
        <v>3.75</v>
      </c>
      <c r="AY297" s="6">
        <v>9.67</v>
      </c>
      <c r="AZ297" s="6">
        <v>0</v>
      </c>
      <c r="BA297" s="6">
        <v>1.38</v>
      </c>
      <c r="BB297" s="6">
        <v>-12.1</v>
      </c>
      <c r="BC297" s="6">
        <v>-23.15</v>
      </c>
      <c r="BD297" s="6">
        <v>-16.18</v>
      </c>
      <c r="BE297" s="6">
        <v>-12.59</v>
      </c>
      <c r="BF297" s="6">
        <v>58.68</v>
      </c>
      <c r="BG297" s="6">
        <v>44.53</v>
      </c>
      <c r="BH297" s="6">
        <v>179.28</v>
      </c>
    </row>
    <row r="298" spans="1:61" hidden="1" x14ac:dyDescent="0.2">
      <c r="A298" t="s">
        <v>1934</v>
      </c>
      <c r="B298" t="s">
        <v>1138</v>
      </c>
      <c r="C298" t="s">
        <v>1139</v>
      </c>
      <c r="D298">
        <v>70</v>
      </c>
      <c r="E298" t="s">
        <v>901</v>
      </c>
      <c r="G298" t="s">
        <v>127</v>
      </c>
      <c r="H298" t="s">
        <v>1140</v>
      </c>
      <c r="K298" t="s">
        <v>297</v>
      </c>
      <c r="L298" t="s">
        <v>129</v>
      </c>
      <c r="M298" t="s">
        <v>1141</v>
      </c>
      <c r="N298" t="s">
        <v>1142</v>
      </c>
      <c r="O298" s="19">
        <f t="shared" si="4"/>
        <v>1447</v>
      </c>
      <c r="P298">
        <v>1</v>
      </c>
      <c r="Q298" t="s">
        <v>551</v>
      </c>
      <c r="R298" s="6">
        <v>3.61</v>
      </c>
      <c r="S298">
        <v>48.1</v>
      </c>
      <c r="T298">
        <v>37</v>
      </c>
      <c r="U298" s="5">
        <v>1</v>
      </c>
      <c r="V298" s="5">
        <v>14</v>
      </c>
      <c r="W298" s="6">
        <v>12.01</v>
      </c>
      <c r="X298" s="6">
        <v>17.71</v>
      </c>
      <c r="Y298" s="6">
        <v>40</v>
      </c>
      <c r="Z298" s="6">
        <v>0.8</v>
      </c>
      <c r="AA298" s="6">
        <v>0.95</v>
      </c>
      <c r="AB298" s="6">
        <v>5.66</v>
      </c>
      <c r="AC298" s="6">
        <v>-0.45</v>
      </c>
      <c r="AD298" s="6">
        <v>11.37</v>
      </c>
      <c r="AE298" s="6">
        <v>0.94</v>
      </c>
      <c r="AF298" s="6">
        <v>18.57</v>
      </c>
      <c r="AG298" s="6">
        <v>8.0399999999999991</v>
      </c>
      <c r="AH298" s="6">
        <v>-18.87</v>
      </c>
      <c r="AI298" s="6">
        <v>0.98</v>
      </c>
      <c r="AJ298" s="6">
        <v>9.3699999999999992</v>
      </c>
      <c r="AK298" s="6">
        <v>11.43</v>
      </c>
      <c r="AL298" s="6">
        <v>4.16</v>
      </c>
      <c r="AM298">
        <v>28.9</v>
      </c>
      <c r="AN298">
        <v>13.3</v>
      </c>
      <c r="AO298">
        <v>8.9</v>
      </c>
      <c r="AP298">
        <v>1.2</v>
      </c>
      <c r="AQ298">
        <v>-47.9</v>
      </c>
      <c r="AR298">
        <v>-33.1</v>
      </c>
      <c r="AS298">
        <v>-57.9</v>
      </c>
      <c r="AT298">
        <v>-58.2</v>
      </c>
      <c r="AU298">
        <v>-72.3</v>
      </c>
      <c r="AV298">
        <v>36.6</v>
      </c>
      <c r="AW298">
        <v>6.7</v>
      </c>
      <c r="AX298" s="6">
        <v>3.57</v>
      </c>
      <c r="AY298" s="6">
        <v>-14.38</v>
      </c>
      <c r="AZ298" s="6">
        <v>0</v>
      </c>
      <c r="BA298" s="6">
        <v>0.65</v>
      </c>
      <c r="BB298" s="6">
        <v>-2.4</v>
      </c>
      <c r="BC298" s="6">
        <v>-4.6100000000000003</v>
      </c>
      <c r="BD298" s="6">
        <v>-21.08</v>
      </c>
      <c r="BE298" s="6">
        <v>-45.15</v>
      </c>
      <c r="BF298" s="6">
        <v>-53.99</v>
      </c>
      <c r="BG298" s="6">
        <v>42.05</v>
      </c>
      <c r="BH298" s="6">
        <v>2530.4299999999998</v>
      </c>
    </row>
    <row r="299" spans="1:61" hidden="1" x14ac:dyDescent="0.2">
      <c r="A299" t="s">
        <v>1940</v>
      </c>
      <c r="B299" t="s">
        <v>1716</v>
      </c>
      <c r="C299" t="s">
        <v>1717</v>
      </c>
      <c r="D299">
        <v>72</v>
      </c>
      <c r="E299" t="s">
        <v>210</v>
      </c>
      <c r="H299" t="s">
        <v>1718</v>
      </c>
      <c r="K299" t="s">
        <v>65</v>
      </c>
      <c r="L299" t="s">
        <v>66</v>
      </c>
      <c r="M299" t="s">
        <v>67</v>
      </c>
      <c r="N299" t="s">
        <v>1719</v>
      </c>
      <c r="O299" s="19">
        <f t="shared" si="4"/>
        <v>2553</v>
      </c>
      <c r="P299">
        <v>1</v>
      </c>
      <c r="Q299" t="s">
        <v>1720</v>
      </c>
      <c r="R299" s="6">
        <v>3.92</v>
      </c>
      <c r="S299">
        <v>38.4</v>
      </c>
      <c r="T299">
        <v>31.7</v>
      </c>
      <c r="U299" s="5">
        <v>3</v>
      </c>
      <c r="V299" s="5">
        <v>14</v>
      </c>
      <c r="W299" s="6">
        <v>8.14</v>
      </c>
      <c r="X299" s="6">
        <v>5.77</v>
      </c>
      <c r="Y299" s="6">
        <v>10.94</v>
      </c>
      <c r="Z299" s="6">
        <v>0.36</v>
      </c>
      <c r="AA299" s="6">
        <v>0.91</v>
      </c>
      <c r="AB299" s="6">
        <v>8.0500000000000007</v>
      </c>
      <c r="AC299" s="6">
        <v>5.32</v>
      </c>
      <c r="AD299" s="6">
        <v>-6.1</v>
      </c>
      <c r="AE299" s="6">
        <v>0.33</v>
      </c>
      <c r="AF299" s="6">
        <v>8.73</v>
      </c>
      <c r="AG299" s="6">
        <v>29.39</v>
      </c>
      <c r="AI299" s="6">
        <v>0.89</v>
      </c>
      <c r="AJ299" s="6">
        <v>5.0599999999999996</v>
      </c>
      <c r="AK299" s="6">
        <v>5.37</v>
      </c>
      <c r="AL299" s="6">
        <v>11.64</v>
      </c>
      <c r="AM299">
        <v>10.4</v>
      </c>
      <c r="AN299">
        <v>9.8000000000000007</v>
      </c>
      <c r="AO299">
        <v>7.4</v>
      </c>
      <c r="AP299">
        <v>2.6</v>
      </c>
      <c r="AQ299">
        <v>-20.9</v>
      </c>
      <c r="AR299">
        <v>-17.899999999999999</v>
      </c>
      <c r="AS299">
        <v>-19</v>
      </c>
      <c r="AT299">
        <v>-16.5</v>
      </c>
      <c r="AU299">
        <v>-10.9</v>
      </c>
      <c r="AV299">
        <v>8.1</v>
      </c>
      <c r="AW299">
        <v>10.199999999999999</v>
      </c>
      <c r="AX299" s="6">
        <v>3.39</v>
      </c>
      <c r="AY299" s="6">
        <v>1.33</v>
      </c>
      <c r="AZ299" s="6">
        <v>0</v>
      </c>
      <c r="BA299" s="6">
        <v>0.48</v>
      </c>
      <c r="BB299" s="6">
        <v>-0.77</v>
      </c>
      <c r="BC299" s="6">
        <v>9.99</v>
      </c>
      <c r="BD299" s="6">
        <v>12.79</v>
      </c>
      <c r="BE299" s="6">
        <v>37.81</v>
      </c>
      <c r="BF299" s="6">
        <v>6.85</v>
      </c>
      <c r="BG299" s="6">
        <v>39.64</v>
      </c>
      <c r="BH299" s="6">
        <v>124.34</v>
      </c>
    </row>
    <row r="300" spans="1:61" hidden="1" x14ac:dyDescent="0.2">
      <c r="A300" t="s">
        <v>1946</v>
      </c>
      <c r="B300" t="s">
        <v>2801</v>
      </c>
      <c r="C300" t="s">
        <v>2802</v>
      </c>
      <c r="D300">
        <v>61</v>
      </c>
      <c r="E300" t="s">
        <v>338</v>
      </c>
      <c r="G300" t="s">
        <v>94</v>
      </c>
      <c r="H300" t="s">
        <v>2803</v>
      </c>
      <c r="K300" t="s">
        <v>65</v>
      </c>
      <c r="L300" t="s">
        <v>181</v>
      </c>
      <c r="M300" t="s">
        <v>290</v>
      </c>
      <c r="N300" t="s">
        <v>2804</v>
      </c>
      <c r="O300" s="19">
        <f t="shared" si="4"/>
        <v>3198</v>
      </c>
      <c r="P300">
        <v>4</v>
      </c>
      <c r="Q300" t="s">
        <v>2805</v>
      </c>
      <c r="R300" s="6">
        <v>3.94</v>
      </c>
      <c r="S300">
        <v>56.3</v>
      </c>
      <c r="T300">
        <v>100</v>
      </c>
      <c r="U300" s="5">
        <v>12</v>
      </c>
      <c r="V300" s="5">
        <v>14</v>
      </c>
      <c r="W300" s="6">
        <v>8.01</v>
      </c>
      <c r="X300" s="6">
        <v>6.4</v>
      </c>
      <c r="Y300" s="6">
        <v>5.44</v>
      </c>
      <c r="Z300" s="6">
        <v>0.81</v>
      </c>
      <c r="AA300" s="6">
        <v>0.87</v>
      </c>
      <c r="AB300" s="6">
        <v>6.55</v>
      </c>
      <c r="AC300" s="6">
        <v>5.2</v>
      </c>
      <c r="AD300" s="6">
        <v>-4.79</v>
      </c>
      <c r="AE300" s="6">
        <v>0.85</v>
      </c>
      <c r="AF300" s="6">
        <v>0.99</v>
      </c>
      <c r="AG300" s="6">
        <v>-2.44</v>
      </c>
      <c r="AH300" s="6">
        <v>-3.54</v>
      </c>
      <c r="AI300" s="6">
        <v>-0.22</v>
      </c>
      <c r="AJ300" s="6">
        <v>2.7</v>
      </c>
      <c r="AK300" s="6">
        <v>5.53</v>
      </c>
      <c r="AL300" s="6">
        <v>7.31</v>
      </c>
      <c r="AM300">
        <v>42.6</v>
      </c>
      <c r="AN300">
        <v>14.3</v>
      </c>
      <c r="AO300">
        <v>6.8</v>
      </c>
      <c r="AP300">
        <v>1.9</v>
      </c>
      <c r="AQ300">
        <v>-22.9</v>
      </c>
      <c r="AR300">
        <v>33.200000000000003</v>
      </c>
      <c r="AS300">
        <v>0.3</v>
      </c>
      <c r="AT300">
        <v>-7.1</v>
      </c>
      <c r="AU300">
        <v>-30.2</v>
      </c>
      <c r="AV300">
        <v>49.6</v>
      </c>
      <c r="AW300">
        <v>9999</v>
      </c>
      <c r="AX300" s="6">
        <v>3.05</v>
      </c>
      <c r="AY300" s="6">
        <v>-4.04</v>
      </c>
      <c r="AZ300" s="6">
        <v>0</v>
      </c>
      <c r="BA300" s="6">
        <v>2.98</v>
      </c>
      <c r="BB300" s="6">
        <v>1.67</v>
      </c>
      <c r="BC300" s="6">
        <v>4.18</v>
      </c>
      <c r="BD300" s="6">
        <v>-9.25</v>
      </c>
      <c r="BE300" s="6">
        <v>-17.8</v>
      </c>
      <c r="BF300" s="6">
        <v>-18.62</v>
      </c>
      <c r="BG300" s="6">
        <v>35.1</v>
      </c>
      <c r="BH300" s="6">
        <v>985.07</v>
      </c>
    </row>
    <row r="301" spans="1:61" hidden="1" x14ac:dyDescent="0.2">
      <c r="A301" t="s">
        <v>1951</v>
      </c>
      <c r="B301" t="s">
        <v>3295</v>
      </c>
      <c r="C301" t="s">
        <v>3296</v>
      </c>
      <c r="D301">
        <v>53</v>
      </c>
      <c r="E301" t="s">
        <v>338</v>
      </c>
      <c r="G301" t="s">
        <v>84</v>
      </c>
      <c r="H301" t="s">
        <v>3297</v>
      </c>
      <c r="K301" t="s">
        <v>65</v>
      </c>
      <c r="L301" t="s">
        <v>66</v>
      </c>
      <c r="M301" t="s">
        <v>77</v>
      </c>
      <c r="N301" t="s">
        <v>3298</v>
      </c>
      <c r="O301" s="19">
        <f t="shared" si="4"/>
        <v>21310</v>
      </c>
      <c r="P301">
        <v>4</v>
      </c>
      <c r="Q301" t="s">
        <v>3299</v>
      </c>
      <c r="R301" s="6">
        <v>3.57</v>
      </c>
      <c r="S301">
        <v>34.5</v>
      </c>
      <c r="T301">
        <v>46.7</v>
      </c>
      <c r="U301" s="5">
        <v>13</v>
      </c>
      <c r="V301" s="5">
        <v>14</v>
      </c>
      <c r="W301" s="6">
        <v>9.56</v>
      </c>
      <c r="X301" s="6">
        <v>7.57</v>
      </c>
      <c r="Y301" s="6">
        <v>9.09</v>
      </c>
      <c r="Z301" s="6">
        <v>0.91</v>
      </c>
      <c r="AA301" s="6">
        <v>0.9</v>
      </c>
      <c r="AB301" s="6">
        <v>4.76</v>
      </c>
      <c r="AC301" s="6">
        <v>5.72</v>
      </c>
      <c r="AD301" s="6">
        <v>3.14</v>
      </c>
      <c r="AE301" s="6">
        <v>0.5</v>
      </c>
      <c r="AF301" s="6">
        <v>-0.47</v>
      </c>
      <c r="AG301" s="6">
        <v>-11.7</v>
      </c>
      <c r="AI301" s="6">
        <v>0.83</v>
      </c>
      <c r="AJ301" s="6">
        <v>1.77</v>
      </c>
      <c r="AK301" s="6">
        <v>0.63</v>
      </c>
      <c r="AL301" s="6">
        <v>4.7699999999999996</v>
      </c>
      <c r="AM301">
        <v>14.1</v>
      </c>
      <c r="AN301">
        <v>9.6999999999999993</v>
      </c>
      <c r="AO301">
        <v>8.8000000000000007</v>
      </c>
      <c r="AP301">
        <v>2</v>
      </c>
      <c r="AQ301">
        <v>-17.8</v>
      </c>
      <c r="AR301">
        <v>4.9000000000000004</v>
      </c>
      <c r="AS301">
        <v>-10.8</v>
      </c>
      <c r="AT301">
        <v>-22.2</v>
      </c>
      <c r="AU301">
        <v>-30</v>
      </c>
      <c r="AV301">
        <v>9.9</v>
      </c>
      <c r="AW301">
        <v>43.7</v>
      </c>
      <c r="AX301" s="6">
        <v>1.51</v>
      </c>
      <c r="AY301" s="6">
        <v>6.47</v>
      </c>
      <c r="AZ301" s="6">
        <v>0</v>
      </c>
      <c r="BA301" s="6">
        <v>0.27</v>
      </c>
      <c r="BB301" s="6">
        <v>3.27</v>
      </c>
      <c r="BC301" s="6">
        <v>2.36</v>
      </c>
      <c r="BD301" s="6">
        <v>2.2599999999999998</v>
      </c>
      <c r="BE301" s="6">
        <v>5.65</v>
      </c>
      <c r="BF301" s="6">
        <v>36.81</v>
      </c>
      <c r="BG301" s="6">
        <v>16.170000000000002</v>
      </c>
      <c r="BH301" s="6">
        <v>399.87</v>
      </c>
    </row>
    <row r="302" spans="1:61" hidden="1" x14ac:dyDescent="0.2">
      <c r="A302" t="s">
        <v>1956</v>
      </c>
      <c r="B302" t="s">
        <v>2277</v>
      </c>
      <c r="C302" t="s">
        <v>2278</v>
      </c>
      <c r="D302">
        <v>17</v>
      </c>
      <c r="E302" t="s">
        <v>498</v>
      </c>
      <c r="G302" t="s">
        <v>84</v>
      </c>
      <c r="H302" t="s">
        <v>2279</v>
      </c>
      <c r="K302" t="s">
        <v>76</v>
      </c>
      <c r="L302" t="s">
        <v>66</v>
      </c>
      <c r="M302" t="s">
        <v>190</v>
      </c>
      <c r="N302" t="s">
        <v>2280</v>
      </c>
      <c r="O302" s="19">
        <f t="shared" si="4"/>
        <v>20163</v>
      </c>
      <c r="P302">
        <v>4</v>
      </c>
      <c r="Q302" t="s">
        <v>2281</v>
      </c>
      <c r="R302" s="6">
        <v>8.1300000000000008</v>
      </c>
      <c r="S302">
        <v>142.9</v>
      </c>
      <c r="T302">
        <v>100</v>
      </c>
      <c r="U302" s="5">
        <v>14</v>
      </c>
      <c r="V302" s="5">
        <v>14</v>
      </c>
      <c r="W302" s="6">
        <v>7.82</v>
      </c>
      <c r="X302" s="6">
        <v>4.13</v>
      </c>
      <c r="Y302" s="6">
        <v>5</v>
      </c>
      <c r="Z302" s="6">
        <v>0.96</v>
      </c>
      <c r="AA302" s="6">
        <v>0.62</v>
      </c>
      <c r="AB302" s="6">
        <v>-1.92</v>
      </c>
      <c r="AC302" s="6">
        <v>-15.02</v>
      </c>
      <c r="AD302" s="6">
        <v>79.73</v>
      </c>
      <c r="AE302" s="6">
        <v>-0.2</v>
      </c>
      <c r="AF302" s="6">
        <v>-16.59</v>
      </c>
      <c r="AG302" s="6">
        <v>-34.92</v>
      </c>
      <c r="AI302" s="6">
        <v>0.2</v>
      </c>
      <c r="AJ302" s="6">
        <v>-1.46</v>
      </c>
      <c r="AK302" s="6">
        <v>-8.5299999999999994</v>
      </c>
      <c r="AL302" s="6">
        <v>1.46</v>
      </c>
      <c r="AM302">
        <v>36.1</v>
      </c>
      <c r="AN302">
        <v>17.899999999999999</v>
      </c>
      <c r="AP302">
        <v>0.4</v>
      </c>
      <c r="AQ302">
        <v>65.5</v>
      </c>
      <c r="AR302">
        <v>252.1</v>
      </c>
      <c r="AT302">
        <v>-42.9</v>
      </c>
      <c r="AU302">
        <v>-20.100000000000001</v>
      </c>
      <c r="AV302">
        <v>6.1</v>
      </c>
      <c r="AW302">
        <v>9999</v>
      </c>
      <c r="AX302" s="6">
        <v>0.69</v>
      </c>
      <c r="AY302" s="6">
        <v>-0.52</v>
      </c>
      <c r="AZ302" s="6">
        <v>0</v>
      </c>
      <c r="BA302" s="6">
        <v>0.85</v>
      </c>
      <c r="BB302" s="6">
        <v>6.02</v>
      </c>
      <c r="BC302" s="6">
        <v>2.84</v>
      </c>
      <c r="BD302" s="6">
        <v>9.89</v>
      </c>
      <c r="BE302" s="6">
        <v>5.93</v>
      </c>
      <c r="BF302" s="6">
        <v>-2.57</v>
      </c>
      <c r="BG302" s="6">
        <v>7.16</v>
      </c>
    </row>
    <row r="303" spans="1:61" hidden="1" x14ac:dyDescent="0.2">
      <c r="A303" t="s">
        <v>1962</v>
      </c>
      <c r="B303" t="s">
        <v>1111</v>
      </c>
      <c r="C303" t="s">
        <v>1112</v>
      </c>
      <c r="D303">
        <v>26</v>
      </c>
      <c r="E303" t="s">
        <v>1113</v>
      </c>
      <c r="G303" t="s">
        <v>84</v>
      </c>
      <c r="H303" t="s">
        <v>1114</v>
      </c>
      <c r="K303" t="s">
        <v>65</v>
      </c>
      <c r="L303" t="s">
        <v>66</v>
      </c>
      <c r="M303" t="s">
        <v>67</v>
      </c>
      <c r="N303" t="s">
        <v>1115</v>
      </c>
      <c r="O303" s="19">
        <f t="shared" si="4"/>
        <v>6280</v>
      </c>
      <c r="P303">
        <v>2</v>
      </c>
      <c r="Q303" t="s">
        <v>1116</v>
      </c>
      <c r="R303" s="6">
        <v>5.54</v>
      </c>
      <c r="S303">
        <v>43</v>
      </c>
      <c r="T303">
        <v>91.6</v>
      </c>
      <c r="U303" s="5">
        <v>1</v>
      </c>
      <c r="V303" s="5">
        <v>14</v>
      </c>
      <c r="W303" s="6">
        <v>14.83</v>
      </c>
      <c r="X303" s="6">
        <v>1.37</v>
      </c>
      <c r="Y303" s="6">
        <v>0.35</v>
      </c>
      <c r="Z303" s="6">
        <v>0.4</v>
      </c>
      <c r="AA303" s="6">
        <v>0.72</v>
      </c>
      <c r="AB303" s="6">
        <v>8.3699999999999992</v>
      </c>
      <c r="AC303" s="6">
        <v>-3.88</v>
      </c>
      <c r="AD303" s="6">
        <v>-32.83</v>
      </c>
      <c r="AE303" s="6">
        <v>0.23</v>
      </c>
      <c r="AF303" s="6">
        <v>2.86</v>
      </c>
      <c r="AG303" s="6">
        <v>-11.03</v>
      </c>
      <c r="AI303" s="6">
        <v>0.68</v>
      </c>
      <c r="AJ303" s="6">
        <v>3.37</v>
      </c>
      <c r="AK303" s="6">
        <v>0.42</v>
      </c>
      <c r="AL303" s="6">
        <v>-7.02</v>
      </c>
      <c r="AM303">
        <v>10.199999999999999</v>
      </c>
      <c r="AN303">
        <v>7.8</v>
      </c>
      <c r="AO303">
        <v>11.7</v>
      </c>
      <c r="AP303">
        <v>2</v>
      </c>
      <c r="AQ303">
        <v>-34.1</v>
      </c>
      <c r="AR303">
        <v>-18.8</v>
      </c>
      <c r="AS303">
        <v>0.1</v>
      </c>
      <c r="AT303">
        <v>-35.1</v>
      </c>
      <c r="AU303">
        <v>-43</v>
      </c>
      <c r="AV303">
        <v>8.3000000000000007</v>
      </c>
      <c r="AW303">
        <v>508.6</v>
      </c>
      <c r="AX303" s="6">
        <v>0.63</v>
      </c>
      <c r="AY303" s="6">
        <v>-5.73</v>
      </c>
      <c r="AZ303" s="6">
        <v>0</v>
      </c>
      <c r="BA303" s="6">
        <v>0.93</v>
      </c>
      <c r="BB303" s="6">
        <v>-1.21</v>
      </c>
      <c r="BC303" s="6">
        <v>3.33</v>
      </c>
      <c r="BD303" s="6">
        <v>6.31</v>
      </c>
      <c r="BE303" s="6">
        <v>25.19</v>
      </c>
      <c r="BF303" s="6">
        <v>-25.54</v>
      </c>
      <c r="BG303" s="6">
        <v>6.53</v>
      </c>
      <c r="BH303" s="6">
        <v>234.11</v>
      </c>
    </row>
    <row r="304" spans="1:61" hidden="1" x14ac:dyDescent="0.2">
      <c r="A304" t="s">
        <v>1967</v>
      </c>
      <c r="B304" t="s">
        <v>3580</v>
      </c>
      <c r="C304" t="s">
        <v>3581</v>
      </c>
      <c r="D304">
        <v>48</v>
      </c>
      <c r="E304" t="s">
        <v>888</v>
      </c>
      <c r="G304" t="s">
        <v>84</v>
      </c>
      <c r="H304" t="s">
        <v>3582</v>
      </c>
      <c r="K304" t="s">
        <v>65</v>
      </c>
      <c r="L304" t="s">
        <v>66</v>
      </c>
      <c r="M304" t="s">
        <v>67</v>
      </c>
      <c r="N304" t="s">
        <v>3583</v>
      </c>
      <c r="O304" s="19">
        <f t="shared" si="4"/>
        <v>58269</v>
      </c>
      <c r="P304">
        <v>4</v>
      </c>
      <c r="Q304" t="s">
        <v>3578</v>
      </c>
      <c r="R304" s="6">
        <v>4.78</v>
      </c>
      <c r="S304">
        <v>47.8</v>
      </c>
      <c r="T304">
        <v>100</v>
      </c>
      <c r="U304" s="5">
        <v>13</v>
      </c>
      <c r="V304" s="5">
        <v>14</v>
      </c>
      <c r="W304" s="6">
        <v>7.78</v>
      </c>
      <c r="X304" s="6">
        <v>4.95</v>
      </c>
      <c r="Y304" s="6">
        <v>2.0699999999999998</v>
      </c>
      <c r="Z304" s="6">
        <v>0.53</v>
      </c>
      <c r="AA304" s="6">
        <v>0.83</v>
      </c>
      <c r="AB304" s="6">
        <v>3.07</v>
      </c>
      <c r="AC304" s="6">
        <v>-1.56</v>
      </c>
      <c r="AD304" s="6">
        <v>-10.85</v>
      </c>
      <c r="AE304" s="6">
        <v>-0.64</v>
      </c>
      <c r="AF304" s="6">
        <v>-18.190000000000001</v>
      </c>
      <c r="AG304" s="6">
        <v>16.850000000000001</v>
      </c>
      <c r="AI304" s="6">
        <v>0.95</v>
      </c>
      <c r="AJ304" s="6">
        <v>4.16</v>
      </c>
      <c r="AK304" s="6">
        <v>5.34</v>
      </c>
      <c r="AL304" s="6">
        <v>-2.59</v>
      </c>
      <c r="AM304">
        <v>13.4</v>
      </c>
      <c r="AN304">
        <v>10</v>
      </c>
      <c r="AP304">
        <v>2.2999999999999998</v>
      </c>
      <c r="AQ304">
        <v>-18.7</v>
      </c>
      <c r="AR304">
        <v>3.2</v>
      </c>
      <c r="AT304">
        <v>-32.799999999999997</v>
      </c>
      <c r="AU304">
        <v>-35</v>
      </c>
      <c r="AV304">
        <v>9.9</v>
      </c>
      <c r="AW304">
        <v>9999</v>
      </c>
      <c r="AX304" s="6">
        <v>-0.39</v>
      </c>
      <c r="AY304" s="6">
        <v>-4.18</v>
      </c>
      <c r="AZ304" s="6">
        <v>0</v>
      </c>
      <c r="BA304" s="6">
        <v>0.06</v>
      </c>
      <c r="BB304" s="6">
        <v>-1.01</v>
      </c>
      <c r="BC304" s="6">
        <v>-2.09</v>
      </c>
      <c r="BD304" s="6">
        <v>2.98</v>
      </c>
      <c r="BE304" s="6">
        <v>27.77</v>
      </c>
      <c r="BF304" s="6">
        <v>-19.21</v>
      </c>
      <c r="BG304" s="6">
        <v>-3.85</v>
      </c>
      <c r="BH304" s="6">
        <v>289.99</v>
      </c>
    </row>
    <row r="305" spans="1:61" hidden="1" x14ac:dyDescent="0.2">
      <c r="A305" t="s">
        <v>1973</v>
      </c>
      <c r="B305" t="s">
        <v>2385</v>
      </c>
      <c r="C305" t="s">
        <v>2386</v>
      </c>
      <c r="D305">
        <v>46</v>
      </c>
      <c r="E305" t="s">
        <v>617</v>
      </c>
      <c r="G305" t="s">
        <v>74</v>
      </c>
      <c r="H305" t="s">
        <v>2387</v>
      </c>
      <c r="K305" t="s">
        <v>274</v>
      </c>
      <c r="L305" t="s">
        <v>558</v>
      </c>
      <c r="M305" t="s">
        <v>737</v>
      </c>
      <c r="N305" t="s">
        <v>2388</v>
      </c>
      <c r="O305" s="19">
        <f t="shared" si="4"/>
        <v>11958</v>
      </c>
      <c r="P305">
        <v>4</v>
      </c>
      <c r="Q305" t="s">
        <v>292</v>
      </c>
      <c r="R305" s="6">
        <v>4.1399999999999997</v>
      </c>
      <c r="S305">
        <v>34.9</v>
      </c>
      <c r="T305">
        <v>81</v>
      </c>
      <c r="U305" s="5">
        <v>14</v>
      </c>
      <c r="V305" s="5">
        <v>14</v>
      </c>
      <c r="W305" s="6">
        <v>10.220000000000001</v>
      </c>
      <c r="X305" s="6">
        <v>5.99</v>
      </c>
      <c r="Y305" s="6">
        <v>2.72</v>
      </c>
      <c r="Z305" s="6">
        <v>0.95</v>
      </c>
      <c r="AA305" s="6">
        <v>0.81</v>
      </c>
      <c r="AB305" s="6">
        <v>3.56</v>
      </c>
      <c r="AC305" s="6">
        <v>-2.23</v>
      </c>
      <c r="AD305" s="6">
        <v>5.47</v>
      </c>
      <c r="AE305" s="6">
        <v>0.86</v>
      </c>
      <c r="AF305" s="6">
        <v>8.36</v>
      </c>
      <c r="AG305" s="6">
        <v>-2.4700000000000002</v>
      </c>
      <c r="AH305" s="6">
        <v>0.54</v>
      </c>
      <c r="AI305" s="6">
        <v>0.88</v>
      </c>
      <c r="AJ305" s="6">
        <v>3.98</v>
      </c>
      <c r="AK305" s="6">
        <v>2.48</v>
      </c>
      <c r="AL305" s="6">
        <v>3.21</v>
      </c>
      <c r="AM305">
        <v>12.9</v>
      </c>
      <c r="AN305">
        <v>8.5</v>
      </c>
      <c r="AO305">
        <v>4.0999999999999996</v>
      </c>
      <c r="AP305">
        <v>0.3</v>
      </c>
      <c r="AQ305">
        <v>-20.100000000000001</v>
      </c>
      <c r="AR305">
        <v>-4.5</v>
      </c>
      <c r="AS305">
        <v>-32.6</v>
      </c>
      <c r="AT305">
        <v>-36.9</v>
      </c>
      <c r="AU305">
        <v>-40.1</v>
      </c>
      <c r="AV305">
        <v>24.3</v>
      </c>
      <c r="AW305">
        <v>55.1</v>
      </c>
      <c r="AX305" s="6">
        <v>0.98</v>
      </c>
      <c r="AY305" s="6">
        <v>1.27</v>
      </c>
      <c r="AZ305" s="6">
        <v>0</v>
      </c>
      <c r="BA305" s="6">
        <v>0.02</v>
      </c>
      <c r="BB305" s="6">
        <v>-6.32</v>
      </c>
      <c r="BC305" s="6">
        <v>-16.23</v>
      </c>
      <c r="BD305" s="6">
        <v>-18.5</v>
      </c>
      <c r="BE305" s="6">
        <v>-11.74</v>
      </c>
      <c r="BF305" s="6">
        <v>5.83</v>
      </c>
      <c r="BG305" s="6">
        <v>-12.23</v>
      </c>
      <c r="BH305" s="6">
        <v>757.54</v>
      </c>
    </row>
    <row r="306" spans="1:61" hidden="1" x14ac:dyDescent="0.2">
      <c r="A306" t="s">
        <v>1979</v>
      </c>
      <c r="B306" t="s">
        <v>3301</v>
      </c>
      <c r="C306" t="s">
        <v>3302</v>
      </c>
      <c r="D306">
        <v>92</v>
      </c>
      <c r="E306" t="s">
        <v>83</v>
      </c>
      <c r="G306" t="s">
        <v>84</v>
      </c>
      <c r="H306" t="s">
        <v>3303</v>
      </c>
      <c r="K306" t="s">
        <v>65</v>
      </c>
      <c r="L306" t="s">
        <v>229</v>
      </c>
      <c r="M306" t="s">
        <v>719</v>
      </c>
      <c r="N306" s="17" t="s">
        <v>3304</v>
      </c>
      <c r="O306" s="19">
        <f t="shared" si="4"/>
        <v>19657</v>
      </c>
      <c r="P306">
        <v>4</v>
      </c>
      <c r="Q306" t="s">
        <v>3305</v>
      </c>
      <c r="R306" s="6">
        <v>1.32</v>
      </c>
      <c r="S306">
        <v>12.2</v>
      </c>
      <c r="T306">
        <v>21.1</v>
      </c>
      <c r="U306" s="5">
        <v>11</v>
      </c>
      <c r="V306" s="5">
        <v>13</v>
      </c>
      <c r="W306" s="6">
        <v>15.42</v>
      </c>
      <c r="X306" s="6">
        <v>14.93</v>
      </c>
      <c r="Y306" s="6">
        <v>7.06</v>
      </c>
      <c r="Z306" s="6">
        <v>0.92</v>
      </c>
      <c r="AA306" s="6">
        <v>0.75</v>
      </c>
      <c r="AB306" s="6">
        <v>29.3</v>
      </c>
      <c r="AC306" s="6">
        <v>44.43</v>
      </c>
      <c r="AD306" s="6">
        <v>-16.440000000000001</v>
      </c>
      <c r="AE306" s="6">
        <v>0.76</v>
      </c>
      <c r="AF306" s="6">
        <v>24.72</v>
      </c>
      <c r="AG306" s="6">
        <v>30.65</v>
      </c>
      <c r="AH306" s="6">
        <v>-28.26</v>
      </c>
      <c r="AI306" s="6">
        <v>0.89</v>
      </c>
      <c r="AJ306" s="6">
        <v>8.48</v>
      </c>
      <c r="AK306" s="6">
        <v>14.48</v>
      </c>
      <c r="AL306" s="6">
        <v>-3.01</v>
      </c>
      <c r="AM306">
        <v>9.1999999999999993</v>
      </c>
      <c r="AN306">
        <v>9.1999999999999993</v>
      </c>
      <c r="AO306">
        <v>6.8</v>
      </c>
      <c r="AP306">
        <v>1.1000000000000001</v>
      </c>
      <c r="AQ306">
        <v>-15.8</v>
      </c>
      <c r="AR306">
        <v>-16.600000000000001</v>
      </c>
      <c r="AS306">
        <v>6</v>
      </c>
      <c r="AT306">
        <v>49</v>
      </c>
      <c r="AU306">
        <v>69.400000000000006</v>
      </c>
      <c r="AV306">
        <v>14.3</v>
      </c>
      <c r="AW306">
        <v>2.9</v>
      </c>
      <c r="AX306" s="6">
        <v>22.79</v>
      </c>
      <c r="AY306" s="6">
        <v>39.71</v>
      </c>
      <c r="AZ306" s="6">
        <v>0</v>
      </c>
      <c r="BA306" s="6">
        <v>0.4</v>
      </c>
      <c r="BB306" s="6">
        <v>2.35</v>
      </c>
      <c r="BC306" s="6">
        <v>0.1</v>
      </c>
      <c r="BD306" s="6">
        <v>11.79</v>
      </c>
      <c r="BE306" s="6">
        <v>37.01</v>
      </c>
      <c r="BF306" s="6">
        <v>432.29</v>
      </c>
      <c r="BG306" s="6">
        <v>679.22</v>
      </c>
      <c r="BH306" s="6">
        <v>575.33000000000004</v>
      </c>
      <c r="BI306" t="s">
        <v>1986</v>
      </c>
    </row>
    <row r="307" spans="1:61" hidden="1" x14ac:dyDescent="0.2">
      <c r="A307" t="s">
        <v>1987</v>
      </c>
      <c r="B307" t="s">
        <v>2063</v>
      </c>
      <c r="C307" t="s">
        <v>2064</v>
      </c>
      <c r="D307">
        <v>63</v>
      </c>
      <c r="E307" t="s">
        <v>520</v>
      </c>
      <c r="H307" t="s">
        <v>2065</v>
      </c>
      <c r="K307" t="s">
        <v>309</v>
      </c>
      <c r="L307" t="s">
        <v>86</v>
      </c>
      <c r="M307" t="s">
        <v>106</v>
      </c>
      <c r="N307" s="17" t="s">
        <v>2066</v>
      </c>
      <c r="O307" s="19">
        <f t="shared" si="4"/>
        <v>2314</v>
      </c>
      <c r="P307">
        <v>4</v>
      </c>
      <c r="Q307" t="s">
        <v>2067</v>
      </c>
      <c r="R307" s="6">
        <v>1.1599999999999999</v>
      </c>
      <c r="S307">
        <v>39.700000000000003</v>
      </c>
      <c r="T307">
        <v>27</v>
      </c>
      <c r="U307" s="5">
        <v>0</v>
      </c>
      <c r="V307" s="5">
        <v>13</v>
      </c>
      <c r="W307" s="6">
        <v>14.69</v>
      </c>
      <c r="X307" s="6">
        <v>8.85</v>
      </c>
      <c r="Y307" s="6">
        <v>3.84</v>
      </c>
      <c r="Z307" s="6">
        <v>0.98</v>
      </c>
      <c r="AA307" s="6">
        <v>0.83</v>
      </c>
      <c r="AB307" s="6">
        <v>14.46</v>
      </c>
      <c r="AC307" s="6">
        <v>4.37</v>
      </c>
      <c r="AD307" s="6">
        <v>3.31</v>
      </c>
      <c r="AE307" s="6">
        <v>0.69</v>
      </c>
      <c r="AF307" s="6">
        <v>16.649999999999999</v>
      </c>
      <c r="AG307" s="6">
        <v>3.77</v>
      </c>
      <c r="AH307" s="6">
        <v>-15.49</v>
      </c>
      <c r="AI307" s="6">
        <v>0.87</v>
      </c>
      <c r="AJ307" s="6">
        <v>5.52</v>
      </c>
      <c r="AK307" s="6">
        <v>-0.13</v>
      </c>
      <c r="AL307" s="6">
        <v>1.77</v>
      </c>
      <c r="AM307">
        <v>34.4</v>
      </c>
      <c r="AN307">
        <v>34.4</v>
      </c>
      <c r="AO307">
        <v>19.8</v>
      </c>
      <c r="AP307">
        <v>4.0999999999999996</v>
      </c>
      <c r="AQ307">
        <v>25.9</v>
      </c>
      <c r="AR307">
        <v>25.9</v>
      </c>
      <c r="AS307">
        <v>0.4</v>
      </c>
      <c r="AT307">
        <v>45</v>
      </c>
      <c r="AU307">
        <v>2.1</v>
      </c>
      <c r="AV307">
        <v>1.2</v>
      </c>
      <c r="AW307">
        <v>0.1</v>
      </c>
      <c r="AX307" s="6">
        <v>17.73</v>
      </c>
      <c r="AY307" s="6">
        <v>5.44</v>
      </c>
      <c r="AZ307" s="6">
        <v>0</v>
      </c>
      <c r="BA307" s="6">
        <v>-3.99</v>
      </c>
      <c r="BB307" s="6">
        <v>-5.62</v>
      </c>
      <c r="BC307" s="6">
        <v>0.36</v>
      </c>
      <c r="BD307" s="6">
        <v>13.06</v>
      </c>
      <c r="BE307" s="6">
        <v>-9.6199999999999992</v>
      </c>
      <c r="BF307" s="6">
        <v>30.35</v>
      </c>
      <c r="BG307" s="6">
        <v>411.54</v>
      </c>
      <c r="BH307" s="6">
        <v>144.54</v>
      </c>
    </row>
    <row r="308" spans="1:61" hidden="1" x14ac:dyDescent="0.2">
      <c r="A308" t="s">
        <v>1993</v>
      </c>
      <c r="B308" t="s">
        <v>2848</v>
      </c>
      <c r="C308" t="s">
        <v>2849</v>
      </c>
      <c r="D308">
        <v>100</v>
      </c>
      <c r="E308" t="s">
        <v>491</v>
      </c>
      <c r="G308" t="s">
        <v>94</v>
      </c>
      <c r="H308" t="s">
        <v>2850</v>
      </c>
      <c r="K308" t="s">
        <v>65</v>
      </c>
      <c r="L308" t="s">
        <v>66</v>
      </c>
      <c r="M308" t="s">
        <v>190</v>
      </c>
      <c r="N308" s="17" t="s">
        <v>2851</v>
      </c>
      <c r="O308" s="19">
        <f t="shared" si="4"/>
        <v>7273</v>
      </c>
      <c r="P308">
        <v>1</v>
      </c>
      <c r="Q308" t="s">
        <v>992</v>
      </c>
      <c r="R308" s="6">
        <v>1.24</v>
      </c>
      <c r="S308">
        <v>17</v>
      </c>
      <c r="T308">
        <v>14.4</v>
      </c>
      <c r="U308" s="5">
        <v>13</v>
      </c>
      <c r="V308" s="5">
        <v>13</v>
      </c>
      <c r="W308" s="6">
        <v>20.99</v>
      </c>
      <c r="X308" s="6">
        <v>18.510000000000002</v>
      </c>
      <c r="Y308" s="6">
        <v>15.38</v>
      </c>
      <c r="Z308" s="6">
        <v>0.97</v>
      </c>
      <c r="AA308" s="6">
        <v>0.95</v>
      </c>
      <c r="AB308" s="6">
        <v>18.899999999999999</v>
      </c>
      <c r="AC308" s="6">
        <v>16.989999999999998</v>
      </c>
      <c r="AD308" s="6">
        <v>10.33</v>
      </c>
      <c r="AE308" s="6">
        <v>0.89</v>
      </c>
      <c r="AF308" s="6">
        <v>18.149999999999999</v>
      </c>
      <c r="AG308" s="6">
        <v>14.47</v>
      </c>
      <c r="AI308" s="6">
        <v>0.54</v>
      </c>
      <c r="AJ308" s="6">
        <v>8.8000000000000007</v>
      </c>
      <c r="AK308" s="6">
        <v>8.17</v>
      </c>
      <c r="AL308" s="6">
        <v>6.36</v>
      </c>
      <c r="AM308">
        <v>13.8</v>
      </c>
      <c r="AN308">
        <v>13.8</v>
      </c>
      <c r="AO308">
        <v>11.1</v>
      </c>
      <c r="AP308">
        <v>2.7</v>
      </c>
      <c r="AQ308">
        <v>4.0999999999999996</v>
      </c>
      <c r="AR308">
        <v>3.3</v>
      </c>
      <c r="AS308">
        <v>18.3</v>
      </c>
      <c r="AT308">
        <v>25.7</v>
      </c>
      <c r="AU308">
        <v>-0.8</v>
      </c>
      <c r="AV308">
        <v>16.899999999999999</v>
      </c>
      <c r="AW308">
        <v>3.5</v>
      </c>
      <c r="AX308" s="6">
        <v>17.46</v>
      </c>
      <c r="AY308" s="6">
        <v>14.48</v>
      </c>
      <c r="AZ308" s="6">
        <v>0</v>
      </c>
      <c r="BA308" s="6">
        <v>-0.73</v>
      </c>
      <c r="BB308" s="6">
        <v>2.99</v>
      </c>
      <c r="BC308" s="6">
        <v>-9.18</v>
      </c>
      <c r="BD308" s="6">
        <v>7.45</v>
      </c>
      <c r="BE308" s="6">
        <v>19.25</v>
      </c>
      <c r="BF308" s="6">
        <v>96.67</v>
      </c>
      <c r="BG308" s="6">
        <v>399.98</v>
      </c>
      <c r="BH308" s="6">
        <v>2039.24</v>
      </c>
    </row>
    <row r="309" spans="1:61" hidden="1" x14ac:dyDescent="0.2">
      <c r="A309" t="s">
        <v>1998</v>
      </c>
      <c r="B309" t="s">
        <v>518</v>
      </c>
      <c r="C309" t="s">
        <v>519</v>
      </c>
      <c r="D309">
        <v>78</v>
      </c>
      <c r="E309" t="s">
        <v>520</v>
      </c>
      <c r="G309" t="s">
        <v>84</v>
      </c>
      <c r="H309" t="s">
        <v>521</v>
      </c>
      <c r="K309" t="s">
        <v>65</v>
      </c>
      <c r="L309" t="s">
        <v>229</v>
      </c>
      <c r="M309" t="s">
        <v>522</v>
      </c>
      <c r="N309" s="17" t="s">
        <v>523</v>
      </c>
      <c r="O309" s="19">
        <f t="shared" si="4"/>
        <v>16987</v>
      </c>
      <c r="P309">
        <v>4</v>
      </c>
      <c r="Q309" t="s">
        <v>524</v>
      </c>
      <c r="R309" s="6">
        <v>1.45</v>
      </c>
      <c r="S309">
        <v>39.1</v>
      </c>
      <c r="T309">
        <v>38.6</v>
      </c>
      <c r="U309" s="5">
        <v>13</v>
      </c>
      <c r="V309" s="5">
        <v>13</v>
      </c>
      <c r="W309" s="6">
        <v>10.01</v>
      </c>
      <c r="X309" s="6">
        <v>8.84</v>
      </c>
      <c r="Y309" s="6">
        <v>5.03</v>
      </c>
      <c r="Z309" s="6">
        <v>0.8</v>
      </c>
      <c r="AA309" s="6">
        <v>0.83</v>
      </c>
      <c r="AB309" s="6">
        <v>11.43</v>
      </c>
      <c r="AC309" s="6">
        <v>6.04</v>
      </c>
      <c r="AD309" s="6">
        <v>19.010000000000002</v>
      </c>
      <c r="AE309" s="6">
        <v>0.8</v>
      </c>
      <c r="AF309" s="6">
        <v>12.52</v>
      </c>
      <c r="AG309" s="6">
        <v>6.88</v>
      </c>
      <c r="AH309" s="6">
        <v>21.27</v>
      </c>
      <c r="AI309" s="6">
        <v>0.83</v>
      </c>
      <c r="AJ309" s="6">
        <v>3.17</v>
      </c>
      <c r="AK309" s="6">
        <v>4.28</v>
      </c>
      <c r="AL309" s="6">
        <v>4.5199999999999996</v>
      </c>
      <c r="AM309">
        <v>33.299999999999997</v>
      </c>
      <c r="AN309">
        <v>26.9</v>
      </c>
      <c r="AO309">
        <v>19.5</v>
      </c>
      <c r="AP309">
        <v>2.2000000000000002</v>
      </c>
      <c r="AQ309">
        <v>38.799999999999997</v>
      </c>
      <c r="AR309">
        <v>39.1</v>
      </c>
      <c r="AS309">
        <v>31.2</v>
      </c>
      <c r="AT309">
        <v>52.6</v>
      </c>
      <c r="AU309">
        <v>36.799999999999997</v>
      </c>
      <c r="AV309">
        <v>28.4</v>
      </c>
      <c r="AW309">
        <v>7.5</v>
      </c>
      <c r="AX309" s="6">
        <v>16.38</v>
      </c>
      <c r="AY309" s="6">
        <v>16.940000000000001</v>
      </c>
      <c r="AZ309" s="6">
        <v>0</v>
      </c>
      <c r="BA309" s="6">
        <v>0.24</v>
      </c>
      <c r="BB309" s="6">
        <v>3.68</v>
      </c>
      <c r="BC309" s="6">
        <v>5.0199999999999996</v>
      </c>
      <c r="BD309" s="6">
        <v>16.600000000000001</v>
      </c>
      <c r="BE309" s="6">
        <v>36.83</v>
      </c>
      <c r="BF309" s="6">
        <v>118.71</v>
      </c>
      <c r="BG309" s="6">
        <v>355.73</v>
      </c>
      <c r="BH309" s="6">
        <v>350.15</v>
      </c>
    </row>
    <row r="310" spans="1:61" hidden="1" x14ac:dyDescent="0.2">
      <c r="A310" t="s">
        <v>2003</v>
      </c>
      <c r="B310" t="s">
        <v>3538</v>
      </c>
      <c r="C310" t="s">
        <v>3539</v>
      </c>
      <c r="D310">
        <v>100</v>
      </c>
      <c r="E310" t="s">
        <v>164</v>
      </c>
      <c r="G310" t="s">
        <v>84</v>
      </c>
      <c r="H310" t="s">
        <v>3540</v>
      </c>
      <c r="K310" t="s">
        <v>65</v>
      </c>
      <c r="L310" t="s">
        <v>558</v>
      </c>
      <c r="M310" t="s">
        <v>667</v>
      </c>
      <c r="N310" s="17" t="s">
        <v>3541</v>
      </c>
      <c r="O310" s="19">
        <f t="shared" si="4"/>
        <v>28510</v>
      </c>
      <c r="P310">
        <v>4</v>
      </c>
      <c r="Q310" t="s">
        <v>1915</v>
      </c>
      <c r="R310" s="6">
        <v>1.49</v>
      </c>
      <c r="S310">
        <v>41.5</v>
      </c>
      <c r="T310">
        <v>56.5</v>
      </c>
      <c r="U310" s="5">
        <v>13</v>
      </c>
      <c r="V310" s="5">
        <v>13</v>
      </c>
      <c r="W310" s="6">
        <v>23.37</v>
      </c>
      <c r="X310" s="6">
        <v>30.8</v>
      </c>
      <c r="Y310" s="6">
        <v>6.07</v>
      </c>
      <c r="Z310" s="6">
        <v>0.91</v>
      </c>
      <c r="AA310" s="6">
        <v>0.93</v>
      </c>
      <c r="AB310" s="6">
        <v>15.71</v>
      </c>
      <c r="AC310" s="6">
        <v>20.420000000000002</v>
      </c>
      <c r="AD310" s="6">
        <v>2.96</v>
      </c>
      <c r="AE310" s="6">
        <v>0.93</v>
      </c>
      <c r="AF310" s="6">
        <v>18.829999999999998</v>
      </c>
      <c r="AG310" s="6">
        <v>19.78</v>
      </c>
      <c r="AH310" s="6">
        <v>19.329999999999998</v>
      </c>
      <c r="AI310" s="6">
        <v>0.96</v>
      </c>
      <c r="AJ310" s="6">
        <v>10.71</v>
      </c>
      <c r="AK310" s="6">
        <v>14.13</v>
      </c>
      <c r="AL310" s="6">
        <v>2.89</v>
      </c>
      <c r="AM310">
        <v>27.8</v>
      </c>
      <c r="AN310">
        <v>27.8</v>
      </c>
      <c r="AO310">
        <v>19.7</v>
      </c>
      <c r="AP310">
        <v>2.1</v>
      </c>
      <c r="AQ310">
        <v>28.7</v>
      </c>
      <c r="AR310">
        <v>22.1</v>
      </c>
      <c r="AS310">
        <v>11.6</v>
      </c>
      <c r="AT310">
        <v>33.6</v>
      </c>
      <c r="AU310">
        <v>-9.6999999999999993</v>
      </c>
      <c r="AV310">
        <v>33.6</v>
      </c>
      <c r="AW310">
        <v>14</v>
      </c>
      <c r="AX310" s="6">
        <v>15.92</v>
      </c>
      <c r="AY310" s="6">
        <v>23.12</v>
      </c>
      <c r="AZ310" s="6">
        <v>0</v>
      </c>
      <c r="BA310" s="6">
        <v>1.0900000000000001</v>
      </c>
      <c r="BB310" s="6">
        <v>6.89</v>
      </c>
      <c r="BC310" s="6">
        <v>12.93</v>
      </c>
      <c r="BD310" s="6">
        <v>35.71</v>
      </c>
      <c r="BE310" s="6">
        <v>34.979999999999997</v>
      </c>
      <c r="BF310" s="6">
        <v>182.86</v>
      </c>
      <c r="BG310" s="6">
        <v>338.23</v>
      </c>
      <c r="BH310" s="6">
        <v>1136.29</v>
      </c>
    </row>
    <row r="311" spans="1:61" hidden="1" x14ac:dyDescent="0.2">
      <c r="A311" t="s">
        <v>2009</v>
      </c>
      <c r="B311" t="s">
        <v>2434</v>
      </c>
      <c r="C311" t="s">
        <v>2435</v>
      </c>
      <c r="D311">
        <v>88</v>
      </c>
      <c r="E311" t="s">
        <v>473</v>
      </c>
      <c r="G311" t="s">
        <v>281</v>
      </c>
      <c r="H311" t="s">
        <v>2436</v>
      </c>
      <c r="K311" t="s">
        <v>65</v>
      </c>
      <c r="L311" t="s">
        <v>86</v>
      </c>
      <c r="M311" t="s">
        <v>87</v>
      </c>
      <c r="N311" s="17" t="s">
        <v>2437</v>
      </c>
      <c r="O311" s="19">
        <f t="shared" si="4"/>
        <v>14304</v>
      </c>
      <c r="P311">
        <v>4</v>
      </c>
      <c r="Q311" t="s">
        <v>1486</v>
      </c>
      <c r="R311" s="6">
        <v>1.64</v>
      </c>
      <c r="S311">
        <v>29.1</v>
      </c>
      <c r="T311">
        <v>23.8</v>
      </c>
      <c r="U311" s="5">
        <v>10</v>
      </c>
      <c r="V311" s="5">
        <v>13</v>
      </c>
      <c r="W311" s="6">
        <v>14.44</v>
      </c>
      <c r="X311" s="6">
        <v>21.64</v>
      </c>
      <c r="Y311" s="6">
        <v>2.63</v>
      </c>
      <c r="Z311" s="6">
        <v>0.26</v>
      </c>
      <c r="AA311" s="6">
        <v>0.79</v>
      </c>
      <c r="AB311" s="6">
        <v>15.75</v>
      </c>
      <c r="AC311" s="6">
        <v>14.15</v>
      </c>
      <c r="AD311" s="6">
        <v>7.02</v>
      </c>
      <c r="AE311" s="6">
        <v>0.57999999999999996</v>
      </c>
      <c r="AF311" s="6">
        <v>14.09</v>
      </c>
      <c r="AG311" s="6">
        <v>17.739999999999998</v>
      </c>
      <c r="AH311" s="6">
        <v>-23.29</v>
      </c>
      <c r="AI311" s="6">
        <v>-0.62</v>
      </c>
      <c r="AJ311" s="6">
        <v>-0.8</v>
      </c>
      <c r="AK311" s="6">
        <v>3.97</v>
      </c>
      <c r="AL311" s="6">
        <v>0.17</v>
      </c>
      <c r="AM311">
        <v>17.100000000000001</v>
      </c>
      <c r="AN311">
        <v>17.7</v>
      </c>
      <c r="AO311">
        <v>12.1</v>
      </c>
      <c r="AP311">
        <v>2</v>
      </c>
      <c r="AQ311">
        <v>1.6</v>
      </c>
      <c r="AR311">
        <v>-12.4</v>
      </c>
      <c r="AS311">
        <v>-8</v>
      </c>
      <c r="AT311">
        <v>29.9</v>
      </c>
      <c r="AU311">
        <v>-11.2</v>
      </c>
      <c r="AV311">
        <v>60.9</v>
      </c>
      <c r="AW311">
        <v>4</v>
      </c>
      <c r="AX311" s="6">
        <v>14.04</v>
      </c>
      <c r="AY311" s="6">
        <v>14.9</v>
      </c>
      <c r="AZ311" s="6">
        <v>0</v>
      </c>
      <c r="BA311" s="6">
        <v>1.19</v>
      </c>
      <c r="BB311" s="6">
        <v>1.36</v>
      </c>
      <c r="BC311" s="6">
        <v>-9.9</v>
      </c>
      <c r="BD311" s="6">
        <v>12.48</v>
      </c>
      <c r="BE311" s="6">
        <v>35.85</v>
      </c>
      <c r="BF311" s="6">
        <v>100.23</v>
      </c>
      <c r="BG311" s="6">
        <v>272.11</v>
      </c>
      <c r="BH311" s="6">
        <v>724.37</v>
      </c>
    </row>
    <row r="312" spans="1:61" hidden="1" x14ac:dyDescent="0.2">
      <c r="A312" t="s">
        <v>2015</v>
      </c>
      <c r="B312" t="s">
        <v>2140</v>
      </c>
      <c r="C312" t="s">
        <v>2141</v>
      </c>
      <c r="D312">
        <v>95</v>
      </c>
      <c r="E312" t="s">
        <v>578</v>
      </c>
      <c r="G312" t="s">
        <v>127</v>
      </c>
      <c r="H312" t="s">
        <v>2142</v>
      </c>
      <c r="K312" t="s">
        <v>65</v>
      </c>
      <c r="L312" t="s">
        <v>66</v>
      </c>
      <c r="M312" t="s">
        <v>67</v>
      </c>
      <c r="N312" s="17" t="s">
        <v>2143</v>
      </c>
      <c r="O312" s="19">
        <f t="shared" si="4"/>
        <v>543882</v>
      </c>
      <c r="P312">
        <v>4</v>
      </c>
      <c r="Q312" t="s">
        <v>2144</v>
      </c>
      <c r="R312" s="6">
        <v>2.1</v>
      </c>
      <c r="S312">
        <v>23.6</v>
      </c>
      <c r="T312">
        <v>8.8000000000000007</v>
      </c>
      <c r="U312" s="5">
        <v>13</v>
      </c>
      <c r="V312" s="5">
        <v>13</v>
      </c>
      <c r="W312" s="6">
        <v>11.44</v>
      </c>
      <c r="X312" s="6">
        <v>6.13</v>
      </c>
      <c r="Y312" s="6">
        <v>15.8</v>
      </c>
      <c r="Z312" s="6">
        <v>0.87</v>
      </c>
      <c r="AA312" s="6">
        <v>0.91</v>
      </c>
      <c r="AB312" s="6">
        <v>13.57</v>
      </c>
      <c r="AC312" s="6">
        <v>13.95</v>
      </c>
      <c r="AD312" s="6">
        <v>0.15</v>
      </c>
      <c r="AE312" s="6">
        <v>0.72</v>
      </c>
      <c r="AF312" s="6">
        <v>13.56</v>
      </c>
      <c r="AG312" s="6">
        <v>52.22</v>
      </c>
      <c r="AI312" s="6">
        <v>0.86</v>
      </c>
      <c r="AJ312" s="6">
        <v>6.24</v>
      </c>
      <c r="AK312" s="6">
        <v>8.74</v>
      </c>
      <c r="AL312" s="6">
        <v>5.47</v>
      </c>
      <c r="AM312">
        <v>12.2</v>
      </c>
      <c r="AN312">
        <v>11.3</v>
      </c>
      <c r="AO312">
        <v>4.2</v>
      </c>
      <c r="AP312">
        <v>3.6</v>
      </c>
      <c r="AQ312">
        <v>2.8</v>
      </c>
      <c r="AR312">
        <v>10.199999999999999</v>
      </c>
      <c r="AS312">
        <v>-32</v>
      </c>
      <c r="AT312">
        <v>18.7</v>
      </c>
      <c r="AU312">
        <v>29.7</v>
      </c>
      <c r="AV312">
        <v>19.100000000000001</v>
      </c>
      <c r="AW312">
        <v>6.3</v>
      </c>
      <c r="AX312" s="6">
        <v>13.86</v>
      </c>
      <c r="AY312" s="6">
        <v>13.84</v>
      </c>
      <c r="AZ312" s="6">
        <v>0</v>
      </c>
      <c r="BA312" s="6">
        <v>0.96</v>
      </c>
      <c r="BB312" s="6">
        <v>5.72</v>
      </c>
      <c r="BC312" s="6">
        <v>9.36</v>
      </c>
      <c r="BD312" s="6">
        <v>29.2</v>
      </c>
      <c r="BE312" s="6">
        <v>44.25</v>
      </c>
      <c r="BF312" s="6">
        <v>91.23</v>
      </c>
      <c r="BG312" s="6">
        <v>266.08999999999997</v>
      </c>
      <c r="BH312" s="6">
        <v>568.54</v>
      </c>
    </row>
    <row r="313" spans="1:61" hidden="1" x14ac:dyDescent="0.2">
      <c r="A313" t="s">
        <v>2021</v>
      </c>
      <c r="B313" t="s">
        <v>970</v>
      </c>
      <c r="C313" t="s">
        <v>971</v>
      </c>
      <c r="D313">
        <v>92</v>
      </c>
      <c r="E313" t="s">
        <v>473</v>
      </c>
      <c r="G313" t="s">
        <v>84</v>
      </c>
      <c r="H313" t="s">
        <v>972</v>
      </c>
      <c r="K313" t="s">
        <v>65</v>
      </c>
      <c r="L313" t="s">
        <v>66</v>
      </c>
      <c r="M313" t="s">
        <v>77</v>
      </c>
      <c r="N313" s="17" t="s">
        <v>973</v>
      </c>
      <c r="O313" s="19">
        <f t="shared" si="4"/>
        <v>16913</v>
      </c>
      <c r="P313">
        <v>4</v>
      </c>
      <c r="Q313" t="s">
        <v>974</v>
      </c>
      <c r="R313" s="6">
        <v>1.27</v>
      </c>
      <c r="S313">
        <v>27.3</v>
      </c>
      <c r="T313">
        <v>29.7</v>
      </c>
      <c r="U313" s="5">
        <v>13</v>
      </c>
      <c r="V313" s="5">
        <v>13</v>
      </c>
      <c r="W313" s="6">
        <v>11.86</v>
      </c>
      <c r="X313" s="6">
        <v>12.37</v>
      </c>
      <c r="Y313" s="6">
        <v>11.43</v>
      </c>
      <c r="Z313" s="6">
        <v>0.99</v>
      </c>
      <c r="AA313" s="6">
        <v>0.97</v>
      </c>
      <c r="AB313" s="6">
        <v>14.6</v>
      </c>
      <c r="AC313" s="6">
        <v>13.32</v>
      </c>
      <c r="AD313" s="6">
        <v>9.61</v>
      </c>
      <c r="AE313" s="6">
        <v>0.81</v>
      </c>
      <c r="AF313" s="6">
        <v>10.56</v>
      </c>
      <c r="AG313" s="6">
        <v>7.79</v>
      </c>
      <c r="AH313" s="6">
        <v>36.86</v>
      </c>
      <c r="AI313" s="6">
        <v>0.92</v>
      </c>
      <c r="AJ313" s="6">
        <v>21.5</v>
      </c>
      <c r="AK313" s="6">
        <v>9.99</v>
      </c>
      <c r="AL313" s="6">
        <v>7.94</v>
      </c>
      <c r="AM313">
        <v>23.1</v>
      </c>
      <c r="AN313">
        <v>21.5</v>
      </c>
      <c r="AO313">
        <v>22.2</v>
      </c>
      <c r="AP313">
        <v>4.9000000000000004</v>
      </c>
      <c r="AQ313">
        <v>-3</v>
      </c>
      <c r="AR313">
        <v>-9.3000000000000007</v>
      </c>
      <c r="AS313">
        <v>13</v>
      </c>
      <c r="AT313">
        <v>-4.4000000000000004</v>
      </c>
      <c r="AU313">
        <v>10.1</v>
      </c>
      <c r="AV313">
        <v>19.399999999999999</v>
      </c>
      <c r="AW313">
        <v>2.9</v>
      </c>
      <c r="AX313" s="6">
        <v>13.16</v>
      </c>
      <c r="AY313" s="6">
        <v>9.77</v>
      </c>
      <c r="AZ313" s="6">
        <v>0</v>
      </c>
      <c r="BA313" s="6">
        <v>-5.25</v>
      </c>
      <c r="BB313" s="6">
        <v>-0.65</v>
      </c>
      <c r="BC313" s="6">
        <v>-7.5</v>
      </c>
      <c r="BD313" s="6">
        <v>-4.03</v>
      </c>
      <c r="BE313" s="6">
        <v>27.97</v>
      </c>
      <c r="BF313" s="6">
        <v>59.38</v>
      </c>
      <c r="BG313" s="6">
        <v>244.26</v>
      </c>
      <c r="BH313" s="6">
        <v>1287.95</v>
      </c>
    </row>
    <row r="314" spans="1:61" hidden="1" x14ac:dyDescent="0.2">
      <c r="A314" t="s">
        <v>2027</v>
      </c>
      <c r="B314" t="s">
        <v>2330</v>
      </c>
      <c r="C314" t="s">
        <v>2331</v>
      </c>
      <c r="D314">
        <v>96</v>
      </c>
      <c r="E314" t="s">
        <v>344</v>
      </c>
      <c r="G314" t="s">
        <v>94</v>
      </c>
      <c r="H314" t="s">
        <v>2332</v>
      </c>
      <c r="K314" t="s">
        <v>65</v>
      </c>
      <c r="L314" t="s">
        <v>148</v>
      </c>
      <c r="M314" t="s">
        <v>310</v>
      </c>
      <c r="N314" s="17" t="s">
        <v>2333</v>
      </c>
      <c r="O314" s="19">
        <f t="shared" si="4"/>
        <v>5933</v>
      </c>
      <c r="P314">
        <v>4</v>
      </c>
      <c r="Q314" t="s">
        <v>334</v>
      </c>
      <c r="R314" s="6">
        <v>1.01</v>
      </c>
      <c r="S314">
        <v>26.9</v>
      </c>
      <c r="T314">
        <v>17</v>
      </c>
      <c r="U314" s="5">
        <v>13</v>
      </c>
      <c r="V314" s="5">
        <v>13</v>
      </c>
      <c r="W314" s="6">
        <v>11.62</v>
      </c>
      <c r="X314" s="6">
        <v>8.75</v>
      </c>
      <c r="Y314" s="6">
        <v>5.2</v>
      </c>
      <c r="Z314" s="6">
        <v>0.99</v>
      </c>
      <c r="AA314" s="6">
        <v>0.89</v>
      </c>
      <c r="AB314" s="6">
        <v>7.9</v>
      </c>
      <c r="AC314" s="6">
        <v>8.5399999999999991</v>
      </c>
      <c r="AD314" s="6">
        <v>-26.25</v>
      </c>
      <c r="AE314" s="6">
        <v>0.95</v>
      </c>
      <c r="AF314" s="6">
        <v>11.44</v>
      </c>
      <c r="AG314" s="6">
        <v>15.67</v>
      </c>
      <c r="AH314" s="6">
        <v>38.299999999999997</v>
      </c>
      <c r="AI314" s="6">
        <v>0.93</v>
      </c>
      <c r="AJ314" s="6">
        <v>11.27</v>
      </c>
      <c r="AK314" s="6">
        <v>10.38</v>
      </c>
      <c r="AL314" s="6">
        <v>-6.61</v>
      </c>
      <c r="AM314">
        <v>29.4</v>
      </c>
      <c r="AN314">
        <v>26.5</v>
      </c>
      <c r="AO314">
        <v>14</v>
      </c>
      <c r="AP314">
        <v>2.8</v>
      </c>
      <c r="AQ314">
        <v>21.6</v>
      </c>
      <c r="AR314">
        <v>7.5</v>
      </c>
      <c r="AS314">
        <v>-9.1999999999999993</v>
      </c>
      <c r="AT314">
        <v>-0.9</v>
      </c>
      <c r="AU314">
        <v>-7.3</v>
      </c>
      <c r="AV314">
        <v>22</v>
      </c>
      <c r="AW314">
        <v>2.9</v>
      </c>
      <c r="AX314" s="6">
        <v>11.43</v>
      </c>
      <c r="AY314" s="6">
        <v>9.4499999999999993</v>
      </c>
      <c r="AZ314" s="6">
        <v>0</v>
      </c>
      <c r="BA314" s="6">
        <v>-1.43</v>
      </c>
      <c r="BB314" s="6">
        <v>7.33</v>
      </c>
      <c r="BC314" s="6">
        <v>7.32</v>
      </c>
      <c r="BD314" s="6">
        <v>7.35</v>
      </c>
      <c r="BE314" s="6">
        <v>-2.96</v>
      </c>
      <c r="BF314" s="6">
        <v>57.06</v>
      </c>
      <c r="BG314" s="6">
        <v>195.11</v>
      </c>
      <c r="BH314" s="6">
        <v>481.42</v>
      </c>
      <c r="BI314" t="s">
        <v>2034</v>
      </c>
    </row>
    <row r="315" spans="1:61" hidden="1" x14ac:dyDescent="0.2">
      <c r="A315" t="s">
        <v>2035</v>
      </c>
      <c r="B315" t="s">
        <v>2086</v>
      </c>
      <c r="C315" t="s">
        <v>2087</v>
      </c>
      <c r="D315">
        <v>72</v>
      </c>
      <c r="E315" t="s">
        <v>1646</v>
      </c>
      <c r="G315" t="s">
        <v>506</v>
      </c>
      <c r="H315" t="s">
        <v>2088</v>
      </c>
      <c r="K315" t="s">
        <v>65</v>
      </c>
      <c r="L315" t="s">
        <v>114</v>
      </c>
      <c r="M315" t="s">
        <v>366</v>
      </c>
      <c r="N315" t="s">
        <v>2089</v>
      </c>
      <c r="O315" s="19">
        <f t="shared" si="4"/>
        <v>21951</v>
      </c>
      <c r="P315">
        <v>4</v>
      </c>
      <c r="Q315" t="s">
        <v>334</v>
      </c>
      <c r="R315" s="6">
        <v>3.22</v>
      </c>
      <c r="S315">
        <v>62.8</v>
      </c>
      <c r="T315">
        <v>100</v>
      </c>
      <c r="U315" s="5">
        <v>1</v>
      </c>
      <c r="V315" s="5">
        <v>13</v>
      </c>
      <c r="W315" s="6">
        <v>6.06</v>
      </c>
      <c r="X315" s="6">
        <v>1.1200000000000001</v>
      </c>
      <c r="Y315" s="6">
        <v>4.33</v>
      </c>
      <c r="Z315" s="6">
        <v>0.93</v>
      </c>
      <c r="AA315" s="6">
        <v>0.92</v>
      </c>
      <c r="AB315" s="6">
        <v>3.81</v>
      </c>
      <c r="AC315" s="6">
        <v>8.07</v>
      </c>
      <c r="AD315" s="6">
        <v>8.17</v>
      </c>
      <c r="AE315" s="6">
        <v>0.7</v>
      </c>
      <c r="AF315" s="6">
        <v>5</v>
      </c>
      <c r="AG315" s="6">
        <v>2.78</v>
      </c>
      <c r="AH315" s="6">
        <v>25.42</v>
      </c>
      <c r="AI315" s="6">
        <v>0.94</v>
      </c>
      <c r="AJ315" s="6">
        <v>6.62</v>
      </c>
      <c r="AK315" s="6">
        <v>6.82</v>
      </c>
      <c r="AL315" s="6">
        <v>11.36</v>
      </c>
      <c r="AM315">
        <v>19.5</v>
      </c>
      <c r="AN315">
        <v>19.5</v>
      </c>
      <c r="AO315">
        <v>21.4</v>
      </c>
      <c r="AP315">
        <v>4.2</v>
      </c>
      <c r="AQ315">
        <v>52.3</v>
      </c>
      <c r="AR315">
        <v>27.7</v>
      </c>
      <c r="AS315">
        <v>53.9</v>
      </c>
      <c r="AT315">
        <v>61.8</v>
      </c>
      <c r="AU315">
        <v>126.2</v>
      </c>
      <c r="AV315">
        <v>87.1</v>
      </c>
      <c r="AW315">
        <v>9999</v>
      </c>
      <c r="AX315" s="6">
        <v>9.99</v>
      </c>
      <c r="AY315" s="6">
        <v>21.36</v>
      </c>
      <c r="AZ315" s="6">
        <v>0</v>
      </c>
      <c r="BA315" s="6">
        <v>0.56999999999999995</v>
      </c>
      <c r="BB315" s="6">
        <v>4.79</v>
      </c>
      <c r="BC315" s="6">
        <v>-0.42</v>
      </c>
      <c r="BD315" s="6">
        <v>23.21</v>
      </c>
      <c r="BE315" s="6">
        <v>46.1</v>
      </c>
      <c r="BF315" s="6">
        <v>163.26</v>
      </c>
      <c r="BG315" s="6">
        <v>159.04</v>
      </c>
      <c r="BH315" s="6">
        <v>360.91</v>
      </c>
    </row>
    <row r="316" spans="1:61" hidden="1" x14ac:dyDescent="0.2">
      <c r="A316" t="s">
        <v>2040</v>
      </c>
      <c r="B316" t="s">
        <v>3829</v>
      </c>
      <c r="C316" t="s">
        <v>3830</v>
      </c>
      <c r="D316">
        <v>87</v>
      </c>
      <c r="E316" t="s">
        <v>473</v>
      </c>
      <c r="H316" t="s">
        <v>3831</v>
      </c>
      <c r="K316" t="s">
        <v>65</v>
      </c>
      <c r="L316" t="s">
        <v>66</v>
      </c>
      <c r="M316" t="s">
        <v>67</v>
      </c>
      <c r="N316" s="17" t="s">
        <v>3832</v>
      </c>
      <c r="O316" s="19">
        <f t="shared" si="4"/>
        <v>5671</v>
      </c>
      <c r="P316">
        <v>4</v>
      </c>
      <c r="Q316" t="s">
        <v>2095</v>
      </c>
      <c r="R316" s="6">
        <v>1.72</v>
      </c>
      <c r="S316">
        <v>17.5</v>
      </c>
      <c r="T316">
        <v>14.4</v>
      </c>
      <c r="U316" s="5">
        <v>10</v>
      </c>
      <c r="V316" s="5">
        <v>13</v>
      </c>
      <c r="W316" s="6">
        <v>16.920000000000002</v>
      </c>
      <c r="X316" s="6">
        <v>13.29</v>
      </c>
      <c r="Y316" s="6">
        <v>8.75</v>
      </c>
      <c r="Z316" s="6">
        <v>0.89</v>
      </c>
      <c r="AA316" s="6">
        <v>0.96</v>
      </c>
      <c r="AB316" s="6">
        <v>13.49</v>
      </c>
      <c r="AC316" s="6">
        <v>11.49</v>
      </c>
      <c r="AD316" s="6">
        <v>4.6900000000000004</v>
      </c>
      <c r="AE316" s="6">
        <v>0.43</v>
      </c>
      <c r="AF316" s="6">
        <v>14.8</v>
      </c>
      <c r="AG316" s="6">
        <v>24.94</v>
      </c>
      <c r="AI316" s="6">
        <v>0.96</v>
      </c>
      <c r="AJ316" s="6">
        <v>13.17</v>
      </c>
      <c r="AK316" s="6">
        <v>14</v>
      </c>
      <c r="AL316" s="6">
        <v>5.74</v>
      </c>
      <c r="AM316">
        <v>10.199999999999999</v>
      </c>
      <c r="AN316">
        <v>10.1</v>
      </c>
      <c r="AO316">
        <v>7.9</v>
      </c>
      <c r="AP316">
        <v>2.4</v>
      </c>
      <c r="AQ316">
        <v>-19.8</v>
      </c>
      <c r="AR316">
        <v>-19.8</v>
      </c>
      <c r="AS316">
        <v>-36.5</v>
      </c>
      <c r="AT316">
        <v>-11.8</v>
      </c>
      <c r="AU316">
        <v>-23.4</v>
      </c>
      <c r="AV316">
        <v>6.9</v>
      </c>
      <c r="AW316">
        <v>6.5</v>
      </c>
      <c r="AX316" s="6">
        <v>8.4700000000000006</v>
      </c>
      <c r="AY316" s="6">
        <v>7.8</v>
      </c>
      <c r="AZ316" s="6">
        <v>0</v>
      </c>
      <c r="BA316" s="6">
        <v>0.93</v>
      </c>
      <c r="BB316" s="6">
        <v>-1.45</v>
      </c>
      <c r="BC316" s="6">
        <v>1.54</v>
      </c>
      <c r="BD316" s="6">
        <v>10.34</v>
      </c>
      <c r="BE316" s="6">
        <v>45.01</v>
      </c>
      <c r="BF316" s="6">
        <v>45.57</v>
      </c>
      <c r="BG316" s="6">
        <v>125.55</v>
      </c>
      <c r="BH316" s="6">
        <v>597.87</v>
      </c>
    </row>
    <row r="317" spans="1:61" hidden="1" x14ac:dyDescent="0.2">
      <c r="A317" t="s">
        <v>2045</v>
      </c>
      <c r="B317" t="s">
        <v>1370</v>
      </c>
      <c r="C317" t="s">
        <v>1371</v>
      </c>
      <c r="D317">
        <v>96</v>
      </c>
      <c r="E317" t="s">
        <v>203</v>
      </c>
      <c r="H317" t="s">
        <v>1372</v>
      </c>
      <c r="K317" t="s">
        <v>65</v>
      </c>
      <c r="L317" t="s">
        <v>66</v>
      </c>
      <c r="M317" t="s">
        <v>67</v>
      </c>
      <c r="N317" s="17" t="s">
        <v>1373</v>
      </c>
      <c r="O317" s="19">
        <f t="shared" si="4"/>
        <v>9589</v>
      </c>
      <c r="P317">
        <v>4</v>
      </c>
      <c r="Q317" t="s">
        <v>1374</v>
      </c>
      <c r="R317" s="6">
        <v>2.78</v>
      </c>
      <c r="S317">
        <v>24.8</v>
      </c>
      <c r="T317">
        <v>19.399999999999999</v>
      </c>
      <c r="U317" s="5">
        <v>6</v>
      </c>
      <c r="V317" s="5">
        <v>13</v>
      </c>
      <c r="W317" s="6">
        <v>12.03</v>
      </c>
      <c r="X317" s="6">
        <v>16.91</v>
      </c>
      <c r="Y317" s="6">
        <v>13.54</v>
      </c>
      <c r="Z317" s="6">
        <v>0.92</v>
      </c>
      <c r="AA317" s="6">
        <v>0.88</v>
      </c>
      <c r="AB317" s="6">
        <v>14.11</v>
      </c>
      <c r="AC317" s="6">
        <v>13.59</v>
      </c>
      <c r="AD317" s="6">
        <v>-5.81</v>
      </c>
      <c r="AE317" s="6">
        <v>0.78</v>
      </c>
      <c r="AF317" s="6">
        <v>24.78</v>
      </c>
      <c r="AG317" s="6">
        <v>18.850000000000001</v>
      </c>
      <c r="AI317" s="6">
        <v>0.96</v>
      </c>
      <c r="AJ317" s="6">
        <v>8.06</v>
      </c>
      <c r="AK317" s="6">
        <v>10.99</v>
      </c>
      <c r="AL317" s="6">
        <v>-1.79</v>
      </c>
      <c r="AM317">
        <v>9.3000000000000007</v>
      </c>
      <c r="AN317">
        <v>8.9</v>
      </c>
      <c r="AO317">
        <v>7</v>
      </c>
      <c r="AP317">
        <v>4.0999999999999996</v>
      </c>
      <c r="AQ317">
        <v>-23.9</v>
      </c>
      <c r="AR317">
        <v>-20.8</v>
      </c>
      <c r="AS317">
        <v>-31.8</v>
      </c>
      <c r="AT317">
        <v>-11.8</v>
      </c>
      <c r="AU317">
        <v>-23.3</v>
      </c>
      <c r="AV317">
        <v>5.0999999999999996</v>
      </c>
      <c r="AW317">
        <v>3</v>
      </c>
      <c r="AX317" s="6">
        <v>8.15</v>
      </c>
      <c r="AY317" s="6">
        <v>11.67</v>
      </c>
      <c r="AZ317" s="6">
        <v>0</v>
      </c>
      <c r="BA317" s="6">
        <v>0.54</v>
      </c>
      <c r="BB317" s="6">
        <v>-1.38</v>
      </c>
      <c r="BC317" s="6">
        <v>2.81</v>
      </c>
      <c r="BD317" s="6">
        <v>12.99</v>
      </c>
      <c r="BE317" s="6">
        <v>42.45</v>
      </c>
      <c r="BF317" s="6">
        <v>73.67</v>
      </c>
      <c r="BG317" s="6">
        <v>118.85</v>
      </c>
      <c r="BH317" s="6">
        <v>187.02</v>
      </c>
    </row>
    <row r="318" spans="1:61" hidden="1" x14ac:dyDescent="0.2">
      <c r="A318" t="s">
        <v>2051</v>
      </c>
      <c r="B318" t="s">
        <v>3290</v>
      </c>
      <c r="C318" t="s">
        <v>3291</v>
      </c>
      <c r="D318">
        <v>80</v>
      </c>
      <c r="E318" t="s">
        <v>136</v>
      </c>
      <c r="G318" t="s">
        <v>127</v>
      </c>
      <c r="H318" t="s">
        <v>3292</v>
      </c>
      <c r="K318" t="s">
        <v>65</v>
      </c>
      <c r="L318" t="s">
        <v>558</v>
      </c>
      <c r="M318" t="s">
        <v>1134</v>
      </c>
      <c r="N318" s="17" t="s">
        <v>3293</v>
      </c>
      <c r="O318" s="19">
        <f t="shared" si="4"/>
        <v>83962</v>
      </c>
      <c r="P318">
        <v>4</v>
      </c>
      <c r="Q318" t="s">
        <v>2727</v>
      </c>
      <c r="R318" s="6">
        <v>2.79</v>
      </c>
      <c r="S318">
        <v>61.5</v>
      </c>
      <c r="T318">
        <v>64.400000000000006</v>
      </c>
      <c r="U318" s="5">
        <v>13</v>
      </c>
      <c r="V318" s="5">
        <v>13</v>
      </c>
      <c r="W318" s="6">
        <v>16.600000000000001</v>
      </c>
      <c r="X318" s="6">
        <v>10.31</v>
      </c>
      <c r="Y318" s="6">
        <v>8.9600000000000009</v>
      </c>
      <c r="Z318" s="6">
        <v>0.99</v>
      </c>
      <c r="AA318" s="6">
        <v>0.93</v>
      </c>
      <c r="AB318" s="6">
        <v>11.17</v>
      </c>
      <c r="AC318" s="6">
        <v>5.75</v>
      </c>
      <c r="AD318" s="6">
        <v>1.68</v>
      </c>
      <c r="AE318" s="6">
        <v>0.75</v>
      </c>
      <c r="AF318" s="6">
        <v>32.450000000000003</v>
      </c>
      <c r="AG318" s="6">
        <v>7.88</v>
      </c>
      <c r="AH318" s="6">
        <v>-7.19</v>
      </c>
      <c r="AI318" s="6">
        <v>0.98</v>
      </c>
      <c r="AJ318" s="6">
        <v>8.75</v>
      </c>
      <c r="AK318" s="6">
        <v>7.37</v>
      </c>
      <c r="AL318" s="6">
        <v>2.34</v>
      </c>
      <c r="AM318">
        <v>22.1</v>
      </c>
      <c r="AN318">
        <v>22.1</v>
      </c>
      <c r="AO318">
        <v>13.9</v>
      </c>
      <c r="AP318">
        <v>2.5</v>
      </c>
      <c r="AQ318">
        <v>-21.7</v>
      </c>
      <c r="AR318">
        <v>-34.700000000000003</v>
      </c>
      <c r="AS318">
        <v>-37</v>
      </c>
      <c r="AT318">
        <v>-29.9</v>
      </c>
      <c r="AU318">
        <v>-35.5</v>
      </c>
      <c r="AV318">
        <v>85.7</v>
      </c>
      <c r="AW318">
        <v>17.399999999999999</v>
      </c>
      <c r="AX318" s="6">
        <v>8.07</v>
      </c>
      <c r="AY318" s="6">
        <v>1.08</v>
      </c>
      <c r="AZ318" s="6">
        <v>0</v>
      </c>
      <c r="BA318" s="6">
        <v>1.75</v>
      </c>
      <c r="BB318" s="6">
        <v>7.1</v>
      </c>
      <c r="BC318" s="6">
        <v>-13.85</v>
      </c>
      <c r="BD318" s="6">
        <v>-19.079999999999998</v>
      </c>
      <c r="BE318" s="6">
        <v>-19.350000000000001</v>
      </c>
      <c r="BF318" s="6">
        <v>5.51</v>
      </c>
      <c r="BG318" s="6">
        <v>117.33</v>
      </c>
      <c r="BH318" s="6">
        <v>476.65</v>
      </c>
    </row>
    <row r="319" spans="1:61" hidden="1" x14ac:dyDescent="0.2">
      <c r="A319" t="s">
        <v>2057</v>
      </c>
      <c r="B319" t="s">
        <v>3235</v>
      </c>
      <c r="C319" t="s">
        <v>3236</v>
      </c>
      <c r="D319">
        <v>57</v>
      </c>
      <c r="E319" t="s">
        <v>112</v>
      </c>
      <c r="G319" t="s">
        <v>406</v>
      </c>
      <c r="H319" t="s">
        <v>3237</v>
      </c>
      <c r="K319" t="s">
        <v>65</v>
      </c>
      <c r="L319" t="s">
        <v>558</v>
      </c>
      <c r="M319" t="s">
        <v>667</v>
      </c>
      <c r="N319" s="17" t="s">
        <v>3238</v>
      </c>
      <c r="O319" s="19">
        <f t="shared" si="4"/>
        <v>1823</v>
      </c>
      <c r="P319">
        <v>4</v>
      </c>
      <c r="Q319" t="s">
        <v>939</v>
      </c>
      <c r="R319" s="6">
        <v>2.1</v>
      </c>
      <c r="S319">
        <v>17.399999999999999</v>
      </c>
      <c r="T319">
        <v>100</v>
      </c>
      <c r="U319" s="5">
        <v>3</v>
      </c>
      <c r="V319" s="5">
        <v>13</v>
      </c>
      <c r="W319" s="6">
        <v>30.56</v>
      </c>
      <c r="X319" s="6">
        <v>28.97</v>
      </c>
      <c r="Y319" s="6">
        <v>2.59</v>
      </c>
      <c r="Z319" s="6">
        <v>0.5</v>
      </c>
      <c r="AA319" s="6">
        <v>0.78</v>
      </c>
      <c r="AB319" s="6">
        <v>14.84</v>
      </c>
      <c r="AC319" s="6">
        <v>24.98</v>
      </c>
      <c r="AD319" s="6">
        <v>-14.3</v>
      </c>
      <c r="AE319" s="6">
        <v>0.37</v>
      </c>
      <c r="AF319" s="6">
        <v>-4.17</v>
      </c>
      <c r="AG319" s="6">
        <v>-12.9</v>
      </c>
      <c r="AH319" s="6">
        <v>789.66</v>
      </c>
      <c r="AI319" s="6">
        <v>0.89</v>
      </c>
      <c r="AJ319" s="6">
        <v>4.8600000000000003</v>
      </c>
      <c r="AK319" s="6">
        <v>7.58</v>
      </c>
      <c r="AL319" s="6">
        <v>-0.52</v>
      </c>
      <c r="AM319">
        <v>11.6</v>
      </c>
      <c r="AN319">
        <v>8.3000000000000007</v>
      </c>
      <c r="AO319">
        <v>34</v>
      </c>
      <c r="AP319">
        <v>0.1</v>
      </c>
      <c r="AQ319">
        <v>-8.4</v>
      </c>
      <c r="AR319">
        <v>7.4</v>
      </c>
      <c r="AS319">
        <v>549.9</v>
      </c>
      <c r="AT319">
        <v>15.5</v>
      </c>
      <c r="AU319">
        <v>-40</v>
      </c>
      <c r="AV319">
        <v>58.5</v>
      </c>
      <c r="AW319">
        <v>9999</v>
      </c>
      <c r="AX319" s="6">
        <v>7.94</v>
      </c>
      <c r="AY319" s="6">
        <v>26.59</v>
      </c>
      <c r="AZ319" s="6">
        <v>0</v>
      </c>
      <c r="BA319" s="6">
        <v>0.12</v>
      </c>
      <c r="BB319" s="6">
        <v>-0.72</v>
      </c>
      <c r="BC319" s="6">
        <v>7.94</v>
      </c>
      <c r="BD319" s="6">
        <v>6.02</v>
      </c>
      <c r="BE319" s="6">
        <v>29.95</v>
      </c>
      <c r="BF319" s="6">
        <v>225.13</v>
      </c>
      <c r="BG319" s="6">
        <v>114.74</v>
      </c>
      <c r="BH319" s="6">
        <v>702.68</v>
      </c>
    </row>
    <row r="320" spans="1:61" hidden="1" x14ac:dyDescent="0.2">
      <c r="A320" t="s">
        <v>2062</v>
      </c>
      <c r="B320" t="s">
        <v>1777</v>
      </c>
      <c r="C320" t="s">
        <v>1778</v>
      </c>
      <c r="D320">
        <v>73</v>
      </c>
      <c r="E320" t="s">
        <v>717</v>
      </c>
      <c r="G320" t="s">
        <v>127</v>
      </c>
      <c r="H320" t="s">
        <v>1779</v>
      </c>
      <c r="K320" t="s">
        <v>297</v>
      </c>
      <c r="L320" t="s">
        <v>129</v>
      </c>
      <c r="M320" t="s">
        <v>1537</v>
      </c>
      <c r="N320" t="s">
        <v>1780</v>
      </c>
      <c r="O320" s="19">
        <f t="shared" si="4"/>
        <v>3627</v>
      </c>
      <c r="P320">
        <v>4</v>
      </c>
      <c r="Q320" t="s">
        <v>968</v>
      </c>
      <c r="R320" s="6">
        <v>1.19</v>
      </c>
      <c r="S320">
        <v>27.6</v>
      </c>
      <c r="T320">
        <v>100</v>
      </c>
      <c r="U320" s="5">
        <v>0</v>
      </c>
      <c r="V320" s="5">
        <v>13</v>
      </c>
      <c r="W320" s="6">
        <v>6.47</v>
      </c>
      <c r="X320" s="6">
        <v>1.98</v>
      </c>
      <c r="Y320" s="6">
        <v>6.4</v>
      </c>
      <c r="Z320" s="6">
        <v>0.91</v>
      </c>
      <c r="AA320" s="6">
        <v>0.87</v>
      </c>
      <c r="AB320" s="6">
        <v>4.9800000000000004</v>
      </c>
      <c r="AC320" s="6">
        <v>-5.2</v>
      </c>
      <c r="AD320" s="6">
        <v>3.35</v>
      </c>
      <c r="AE320" s="6">
        <v>0.86</v>
      </c>
      <c r="AF320" s="6">
        <v>8.52</v>
      </c>
      <c r="AG320" s="6">
        <v>14.04</v>
      </c>
      <c r="AH320" s="6">
        <v>-17.61</v>
      </c>
      <c r="AI320" s="6">
        <v>0.94</v>
      </c>
      <c r="AJ320" s="6">
        <v>4.8499999999999996</v>
      </c>
      <c r="AK320" s="6">
        <v>8.8800000000000008</v>
      </c>
      <c r="AL320" s="6">
        <v>6.89</v>
      </c>
      <c r="AM320">
        <v>30.5</v>
      </c>
      <c r="AN320">
        <v>23.2</v>
      </c>
      <c r="AO320">
        <v>9.8000000000000007</v>
      </c>
      <c r="AP320">
        <v>1.8</v>
      </c>
      <c r="AQ320">
        <v>33.700000000000003</v>
      </c>
      <c r="AR320">
        <v>27.7</v>
      </c>
      <c r="AS320">
        <v>-9.1</v>
      </c>
      <c r="AT320">
        <v>17.8</v>
      </c>
      <c r="AU320">
        <v>26</v>
      </c>
      <c r="AV320">
        <v>32.200000000000003</v>
      </c>
      <c r="AW320">
        <v>9999</v>
      </c>
      <c r="AX320" s="6">
        <v>7.82</v>
      </c>
      <c r="AY320" s="6">
        <v>10.48</v>
      </c>
      <c r="AZ320" s="6">
        <v>0</v>
      </c>
      <c r="BA320" s="6">
        <v>-1.59</v>
      </c>
      <c r="BB320" s="6">
        <v>3.35</v>
      </c>
      <c r="BC320" s="6">
        <v>-1.96</v>
      </c>
      <c r="BD320" s="6">
        <v>18.64</v>
      </c>
      <c r="BE320" s="6">
        <v>-1.69</v>
      </c>
      <c r="BF320" s="6">
        <v>64.58</v>
      </c>
      <c r="BG320" s="6">
        <v>112.38</v>
      </c>
      <c r="BH320" s="6">
        <v>922.14</v>
      </c>
    </row>
    <row r="321" spans="1:61" hidden="1" x14ac:dyDescent="0.2">
      <c r="A321" t="s">
        <v>2068</v>
      </c>
      <c r="B321" t="s">
        <v>1621</v>
      </c>
      <c r="C321" t="s">
        <v>1622</v>
      </c>
      <c r="D321">
        <v>39</v>
      </c>
      <c r="E321" t="s">
        <v>617</v>
      </c>
      <c r="H321" t="s">
        <v>1623</v>
      </c>
      <c r="K321" t="s">
        <v>65</v>
      </c>
      <c r="L321" t="s">
        <v>66</v>
      </c>
      <c r="M321" t="s">
        <v>190</v>
      </c>
      <c r="N321" s="17" t="s">
        <v>1624</v>
      </c>
      <c r="O321" s="19">
        <f t="shared" si="4"/>
        <v>5347</v>
      </c>
      <c r="P321">
        <v>1</v>
      </c>
      <c r="Q321" t="s">
        <v>132</v>
      </c>
      <c r="R321" s="6">
        <v>3.81</v>
      </c>
      <c r="S321">
        <v>57.1</v>
      </c>
      <c r="T321">
        <v>83.8</v>
      </c>
      <c r="U321" s="5">
        <v>13</v>
      </c>
      <c r="V321" s="5">
        <v>13</v>
      </c>
      <c r="W321" s="6">
        <v>10.46</v>
      </c>
      <c r="X321" s="6">
        <v>5.51</v>
      </c>
      <c r="Y321" s="6">
        <v>1.43</v>
      </c>
      <c r="Z321" s="6">
        <v>0.99</v>
      </c>
      <c r="AA321" s="6">
        <v>0.76</v>
      </c>
      <c r="AB321" s="6">
        <v>7.66</v>
      </c>
      <c r="AC321" s="6">
        <v>-9.83</v>
      </c>
      <c r="AD321" s="6">
        <v>3.07</v>
      </c>
      <c r="AE321" s="6">
        <v>0.63</v>
      </c>
      <c r="AF321" s="6">
        <v>4.4000000000000004</v>
      </c>
      <c r="AG321" s="6">
        <v>-10.8</v>
      </c>
      <c r="AI321" s="6">
        <v>0.78</v>
      </c>
      <c r="AJ321" s="6">
        <v>2.64</v>
      </c>
      <c r="AK321" s="6">
        <v>-0.84</v>
      </c>
      <c r="AL321" s="6">
        <v>5.14</v>
      </c>
      <c r="AM321">
        <v>26.7</v>
      </c>
      <c r="AN321">
        <v>15</v>
      </c>
      <c r="AO321">
        <v>11.3</v>
      </c>
      <c r="AP321">
        <v>1</v>
      </c>
      <c r="AQ321">
        <v>20.9</v>
      </c>
      <c r="AR321">
        <v>77.099999999999994</v>
      </c>
      <c r="AS321">
        <v>44.6</v>
      </c>
      <c r="AT321">
        <v>11.5</v>
      </c>
      <c r="AU321">
        <v>-17.2</v>
      </c>
      <c r="AV321">
        <v>11.1</v>
      </c>
      <c r="AW321">
        <v>35.299999999999997</v>
      </c>
      <c r="AX321" s="6">
        <v>7.24</v>
      </c>
      <c r="AY321" s="6">
        <v>1.48</v>
      </c>
      <c r="AZ321" s="6">
        <v>0</v>
      </c>
      <c r="BA321" s="6">
        <v>1.24</v>
      </c>
      <c r="BB321" s="6">
        <v>2.75</v>
      </c>
      <c r="BC321" s="6">
        <v>-5.14</v>
      </c>
      <c r="BD321" s="6">
        <v>-8.01</v>
      </c>
      <c r="BE321" s="6">
        <v>-2.25</v>
      </c>
      <c r="BF321" s="6">
        <v>7.61</v>
      </c>
      <c r="BG321" s="6">
        <v>101.09</v>
      </c>
      <c r="BH321" s="6">
        <v>343.45</v>
      </c>
    </row>
    <row r="322" spans="1:61" hidden="1" x14ac:dyDescent="0.2">
      <c r="A322" t="s">
        <v>2073</v>
      </c>
      <c r="B322" t="s">
        <v>2428</v>
      </c>
      <c r="C322" t="s">
        <v>2429</v>
      </c>
      <c r="D322">
        <v>52</v>
      </c>
      <c r="E322" t="s">
        <v>2430</v>
      </c>
      <c r="H322" t="s">
        <v>2431</v>
      </c>
      <c r="K322" t="s">
        <v>65</v>
      </c>
      <c r="L322" t="s">
        <v>86</v>
      </c>
      <c r="M322" t="s">
        <v>876</v>
      </c>
      <c r="N322" s="17" t="s">
        <v>2432</v>
      </c>
      <c r="O322" s="19">
        <f t="shared" si="4"/>
        <v>1328</v>
      </c>
      <c r="P322">
        <v>4</v>
      </c>
      <c r="Q322" t="s">
        <v>168</v>
      </c>
      <c r="R322" s="6">
        <v>1.36</v>
      </c>
      <c r="S322">
        <v>33.799999999999997</v>
      </c>
      <c r="T322">
        <v>100</v>
      </c>
      <c r="U322" s="5">
        <v>0</v>
      </c>
      <c r="V322" s="5">
        <v>13</v>
      </c>
      <c r="W322" s="6">
        <v>21.36</v>
      </c>
      <c r="X322" s="6">
        <v>29.48</v>
      </c>
      <c r="Y322" s="6">
        <v>0</v>
      </c>
      <c r="Z322" s="6">
        <v>0.91</v>
      </c>
      <c r="AA322" s="6">
        <v>0.82</v>
      </c>
      <c r="AB322" s="6">
        <v>7.68</v>
      </c>
      <c r="AC322" s="6">
        <v>-1.05</v>
      </c>
      <c r="AD322" s="6">
        <v>-22.4</v>
      </c>
      <c r="AE322" s="6">
        <v>0.91</v>
      </c>
      <c r="AF322" s="6">
        <v>7.95</v>
      </c>
      <c r="AG322" s="6">
        <v>1.52</v>
      </c>
      <c r="AI322" s="6">
        <v>0.91</v>
      </c>
      <c r="AJ322" s="6">
        <v>5.28</v>
      </c>
      <c r="AK322" s="6">
        <v>6.06</v>
      </c>
      <c r="AL322" s="6">
        <v>-4.51</v>
      </c>
      <c r="AM322">
        <v>25.1</v>
      </c>
      <c r="AO322">
        <v>9</v>
      </c>
      <c r="AP322">
        <v>1.3</v>
      </c>
      <c r="AR322">
        <v>31</v>
      </c>
      <c r="AS322">
        <v>19.5</v>
      </c>
      <c r="AT322">
        <v>4</v>
      </c>
      <c r="AU322">
        <v>23.2</v>
      </c>
      <c r="AV322">
        <v>0</v>
      </c>
      <c r="AW322">
        <v>9999</v>
      </c>
      <c r="AX322" s="6">
        <v>6.36</v>
      </c>
      <c r="AY322" s="6">
        <v>8.5399999999999991</v>
      </c>
      <c r="AZ322" s="6">
        <v>0</v>
      </c>
      <c r="BA322" s="6">
        <v>0.28000000000000003</v>
      </c>
      <c r="BB322" s="6">
        <v>2.79</v>
      </c>
      <c r="BC322" s="6">
        <v>-5.35</v>
      </c>
      <c r="BD322" s="6">
        <v>-7.81</v>
      </c>
      <c r="BE322" s="6">
        <v>-19.66</v>
      </c>
      <c r="BF322" s="6">
        <v>50.64</v>
      </c>
      <c r="BG322" s="6">
        <v>85.34</v>
      </c>
      <c r="BH322" s="6">
        <v>1401.54</v>
      </c>
    </row>
    <row r="323" spans="1:61" hidden="1" x14ac:dyDescent="0.2">
      <c r="A323" t="s">
        <v>2079</v>
      </c>
      <c r="B323" t="s">
        <v>1742</v>
      </c>
      <c r="C323" t="s">
        <v>1743</v>
      </c>
      <c r="D323">
        <v>57</v>
      </c>
      <c r="E323" t="s">
        <v>196</v>
      </c>
      <c r="H323" t="s">
        <v>1744</v>
      </c>
      <c r="K323" t="s">
        <v>309</v>
      </c>
      <c r="L323" t="s">
        <v>86</v>
      </c>
      <c r="M323" t="s">
        <v>87</v>
      </c>
      <c r="N323" t="s">
        <v>1745</v>
      </c>
      <c r="O323" s="19">
        <f t="shared" si="4"/>
        <v>18707</v>
      </c>
      <c r="P323">
        <v>4</v>
      </c>
      <c r="Q323" t="s">
        <v>1746</v>
      </c>
      <c r="R323" s="6">
        <v>2.31</v>
      </c>
      <c r="S323">
        <v>69.2</v>
      </c>
      <c r="T323">
        <v>65.400000000000006</v>
      </c>
      <c r="U323" s="5">
        <v>13</v>
      </c>
      <c r="V323" s="5">
        <v>13</v>
      </c>
      <c r="W323" s="6">
        <v>5.75</v>
      </c>
      <c r="X323" s="6">
        <v>3.74</v>
      </c>
      <c r="Y323" s="6">
        <v>1.35</v>
      </c>
      <c r="Z323" s="6">
        <v>0.99</v>
      </c>
      <c r="AA323" s="6">
        <v>0.94</v>
      </c>
      <c r="AB323" s="6">
        <v>3.47</v>
      </c>
      <c r="AC323" s="6">
        <v>0.48</v>
      </c>
      <c r="AD323" s="6">
        <v>-4.42</v>
      </c>
      <c r="AE323" s="6">
        <v>0.94</v>
      </c>
      <c r="AF323" s="6">
        <v>5.41</v>
      </c>
      <c r="AG323" s="6">
        <v>2.2200000000000002</v>
      </c>
      <c r="AH323" s="6">
        <v>-7.16</v>
      </c>
      <c r="AI323" s="6">
        <v>0.91</v>
      </c>
      <c r="AJ323" s="6">
        <v>4.22</v>
      </c>
      <c r="AK323" s="6">
        <v>0.01</v>
      </c>
      <c r="AL323" s="6">
        <v>-1.38</v>
      </c>
      <c r="AM323">
        <v>30</v>
      </c>
      <c r="AN323">
        <v>30</v>
      </c>
      <c r="AO323">
        <v>21.8</v>
      </c>
      <c r="AP323">
        <v>6</v>
      </c>
      <c r="AQ323">
        <v>15.6</v>
      </c>
      <c r="AR323">
        <v>10.9</v>
      </c>
      <c r="AS323">
        <v>1.8</v>
      </c>
      <c r="AT323">
        <v>9.3000000000000007</v>
      </c>
      <c r="AU323">
        <v>1</v>
      </c>
      <c r="AV323">
        <v>29.3</v>
      </c>
      <c r="AW323">
        <v>5.9</v>
      </c>
      <c r="AX323" s="6">
        <v>6.3</v>
      </c>
      <c r="AY323" s="6">
        <v>4.49</v>
      </c>
      <c r="AZ323" s="6">
        <v>0</v>
      </c>
      <c r="BA323" s="6">
        <v>-3.23</v>
      </c>
      <c r="BB323" s="6">
        <v>11.92</v>
      </c>
      <c r="BC323" s="6">
        <v>6.3</v>
      </c>
      <c r="BD323" s="6">
        <v>13.16</v>
      </c>
      <c r="BE323" s="6">
        <v>10.41</v>
      </c>
      <c r="BF323" s="6">
        <v>24.55</v>
      </c>
      <c r="BG323" s="6">
        <v>84.2</v>
      </c>
      <c r="BH323" s="6">
        <v>302.47000000000003</v>
      </c>
    </row>
    <row r="324" spans="1:61" hidden="1" x14ac:dyDescent="0.2">
      <c r="A324" t="s">
        <v>2085</v>
      </c>
      <c r="B324" t="s">
        <v>2795</v>
      </c>
      <c r="C324" t="s">
        <v>2796</v>
      </c>
      <c r="D324">
        <v>79</v>
      </c>
      <c r="E324" t="s">
        <v>364</v>
      </c>
      <c r="G324" t="s">
        <v>84</v>
      </c>
      <c r="H324" t="s">
        <v>2797</v>
      </c>
      <c r="K324" t="s">
        <v>65</v>
      </c>
      <c r="L324" t="s">
        <v>66</v>
      </c>
      <c r="M324" t="s">
        <v>67</v>
      </c>
      <c r="N324" s="17" t="s">
        <v>2798</v>
      </c>
      <c r="O324" s="19">
        <f t="shared" si="4"/>
        <v>58039</v>
      </c>
      <c r="P324">
        <v>1</v>
      </c>
      <c r="Q324" t="s">
        <v>2799</v>
      </c>
      <c r="R324" s="6">
        <v>3.94</v>
      </c>
      <c r="S324">
        <v>46</v>
      </c>
      <c r="T324">
        <v>25.5</v>
      </c>
      <c r="U324" s="5">
        <v>13</v>
      </c>
      <c r="V324" s="5">
        <v>13</v>
      </c>
      <c r="W324" s="6">
        <v>13.76</v>
      </c>
      <c r="X324" s="6">
        <v>9.59</v>
      </c>
      <c r="Y324" s="6">
        <v>3.44</v>
      </c>
      <c r="Z324" s="6">
        <v>0.82</v>
      </c>
      <c r="AA324" s="6">
        <v>0.89</v>
      </c>
      <c r="AB324" s="6">
        <v>7.22</v>
      </c>
      <c r="AC324" s="6">
        <v>4.04</v>
      </c>
      <c r="AD324" s="6">
        <v>-11.09</v>
      </c>
      <c r="AE324" s="6">
        <v>0.7</v>
      </c>
      <c r="AF324" s="6">
        <v>12.14</v>
      </c>
      <c r="AG324" s="6">
        <v>11.19</v>
      </c>
      <c r="AI324" s="6">
        <v>0.9</v>
      </c>
      <c r="AJ324" s="6">
        <v>3.62</v>
      </c>
      <c r="AK324" s="6">
        <v>3.92</v>
      </c>
      <c r="AL324" s="6">
        <v>-0.55000000000000004</v>
      </c>
      <c r="AM324">
        <v>13.2</v>
      </c>
      <c r="AN324">
        <v>11.7</v>
      </c>
      <c r="AO324">
        <v>6.5</v>
      </c>
      <c r="AP324">
        <v>3</v>
      </c>
      <c r="AQ324">
        <v>-10</v>
      </c>
      <c r="AR324">
        <v>10.5</v>
      </c>
      <c r="AS324">
        <v>-28.6</v>
      </c>
      <c r="AT324">
        <v>-9.4</v>
      </c>
      <c r="AU324">
        <v>-27.1</v>
      </c>
      <c r="AV324">
        <v>12.6</v>
      </c>
      <c r="AW324">
        <v>10.9</v>
      </c>
      <c r="AX324" s="6">
        <v>6.28</v>
      </c>
      <c r="AY324" s="6">
        <v>4.3499999999999996</v>
      </c>
      <c r="AZ324" s="6">
        <v>0</v>
      </c>
      <c r="BA324" s="6">
        <v>2.0699999999999998</v>
      </c>
      <c r="BB324" s="6">
        <v>1.1399999999999999</v>
      </c>
      <c r="BC324" s="6">
        <v>6.53</v>
      </c>
      <c r="BD324" s="6">
        <v>13.28</v>
      </c>
      <c r="BE324" s="6">
        <v>27.42</v>
      </c>
      <c r="BF324" s="6">
        <v>23.73</v>
      </c>
      <c r="BG324" s="6">
        <v>83.91</v>
      </c>
      <c r="BH324" s="6">
        <v>177.19</v>
      </c>
    </row>
    <row r="325" spans="1:61" hidden="1" x14ac:dyDescent="0.2">
      <c r="A325" t="s">
        <v>2090</v>
      </c>
      <c r="B325" t="s">
        <v>2401</v>
      </c>
      <c r="C325" t="s">
        <v>2402</v>
      </c>
      <c r="D325">
        <v>67</v>
      </c>
      <c r="E325" t="s">
        <v>136</v>
      </c>
      <c r="G325" t="s">
        <v>74</v>
      </c>
      <c r="H325" t="s">
        <v>2403</v>
      </c>
      <c r="K325" t="s">
        <v>274</v>
      </c>
      <c r="L325" t="s">
        <v>66</v>
      </c>
      <c r="M325" t="s">
        <v>190</v>
      </c>
      <c r="N325" t="s">
        <v>2404</v>
      </c>
      <c r="O325" s="19">
        <f t="shared" si="4"/>
        <v>43282</v>
      </c>
      <c r="P325">
        <v>4</v>
      </c>
      <c r="Q325" t="s">
        <v>1927</v>
      </c>
      <c r="R325" s="6">
        <v>4.32</v>
      </c>
      <c r="S325">
        <v>42.4</v>
      </c>
      <c r="T325">
        <v>12.6</v>
      </c>
      <c r="U325" s="5">
        <v>2</v>
      </c>
      <c r="V325" s="5">
        <v>13</v>
      </c>
      <c r="W325" s="6">
        <v>11.26</v>
      </c>
      <c r="X325" s="6">
        <v>10.52</v>
      </c>
      <c r="Y325" s="6">
        <v>10.27</v>
      </c>
      <c r="Z325" s="6">
        <v>0.73</v>
      </c>
      <c r="AA325" s="6">
        <v>0.8</v>
      </c>
      <c r="AB325" s="6">
        <v>10.11</v>
      </c>
      <c r="AC325" s="6">
        <v>4.7</v>
      </c>
      <c r="AD325" s="6">
        <v>7.32</v>
      </c>
      <c r="AE325" s="6">
        <v>0.88</v>
      </c>
      <c r="AF325" s="6">
        <v>8.4600000000000009</v>
      </c>
      <c r="AG325" s="6">
        <v>3.62</v>
      </c>
      <c r="AI325" s="6">
        <v>0.28999999999999998</v>
      </c>
      <c r="AJ325" s="6">
        <v>-4.26</v>
      </c>
      <c r="AK325" s="6">
        <v>-16.62</v>
      </c>
      <c r="AL325" s="6">
        <v>-5.71</v>
      </c>
      <c r="AM325">
        <v>15.2</v>
      </c>
      <c r="AN325">
        <v>9.8000000000000007</v>
      </c>
      <c r="AO325">
        <v>2.9</v>
      </c>
      <c r="AP325">
        <v>1.8</v>
      </c>
      <c r="AQ325">
        <v>2.9</v>
      </c>
      <c r="AR325">
        <v>23.2</v>
      </c>
      <c r="AS325">
        <v>8.5</v>
      </c>
      <c r="AT325">
        <v>79.599999999999994</v>
      </c>
      <c r="AU325">
        <v>-1.7</v>
      </c>
      <c r="AV325">
        <v>1.6</v>
      </c>
      <c r="AW325">
        <v>0.7</v>
      </c>
      <c r="AX325" s="6">
        <v>5.81</v>
      </c>
      <c r="AY325" s="6">
        <v>9.31</v>
      </c>
      <c r="AZ325" s="6">
        <v>0</v>
      </c>
      <c r="BA325" s="6">
        <v>-2.5099999999999998</v>
      </c>
      <c r="BB325" s="6">
        <v>9.19</v>
      </c>
      <c r="BC325" s="6">
        <v>9.33</v>
      </c>
      <c r="BD325" s="6">
        <v>32.93</v>
      </c>
      <c r="BE325" s="6">
        <v>36.79</v>
      </c>
      <c r="BF325" s="6">
        <v>56.08</v>
      </c>
      <c r="BG325" s="6">
        <v>75.94</v>
      </c>
      <c r="BH325" s="6">
        <v>412.43</v>
      </c>
    </row>
    <row r="326" spans="1:61" hidden="1" x14ac:dyDescent="0.2">
      <c r="A326" t="s">
        <v>2096</v>
      </c>
      <c r="B326" t="s">
        <v>589</v>
      </c>
      <c r="C326" t="s">
        <v>590</v>
      </c>
      <c r="D326">
        <v>77</v>
      </c>
      <c r="E326" t="s">
        <v>288</v>
      </c>
      <c r="G326" t="s">
        <v>281</v>
      </c>
      <c r="H326" t="s">
        <v>591</v>
      </c>
      <c r="K326" t="s">
        <v>65</v>
      </c>
      <c r="L326" t="s">
        <v>66</v>
      </c>
      <c r="M326" t="s">
        <v>77</v>
      </c>
      <c r="N326" t="s">
        <v>592</v>
      </c>
      <c r="O326" s="19">
        <f t="shared" ref="O326:O389" si="5">SUBSTITUTE(SUBSTITUTE(SUBSTITUTE(N326, " Mrd. €", ""), ".", ""), ",", ".")*1</f>
        <v>41871</v>
      </c>
      <c r="P326">
        <v>4</v>
      </c>
      <c r="Q326" t="s">
        <v>593</v>
      </c>
      <c r="R326" s="6">
        <v>2.82</v>
      </c>
      <c r="S326">
        <v>32.200000000000003</v>
      </c>
      <c r="T326">
        <v>700</v>
      </c>
      <c r="U326" s="5">
        <v>13</v>
      </c>
      <c r="V326" s="5">
        <v>13</v>
      </c>
      <c r="W326" s="6">
        <v>10.62</v>
      </c>
      <c r="X326" s="6">
        <v>8.66</v>
      </c>
      <c r="Y326" s="6">
        <v>10.76</v>
      </c>
      <c r="Z326" s="6">
        <v>0.73</v>
      </c>
      <c r="AA326" s="6">
        <v>0.86</v>
      </c>
      <c r="AB326" s="6">
        <v>8.81</v>
      </c>
      <c r="AC326" s="6">
        <v>6.34</v>
      </c>
      <c r="AD326" s="6">
        <v>8.2200000000000006</v>
      </c>
      <c r="AE326" s="6">
        <v>0.43</v>
      </c>
      <c r="AF326" s="6">
        <v>-7.64</v>
      </c>
      <c r="AG326" s="6">
        <v>98.8</v>
      </c>
      <c r="AI326" s="6">
        <v>0.84</v>
      </c>
      <c r="AJ326" s="6">
        <v>1.19</v>
      </c>
      <c r="AK326" s="6">
        <v>1.73</v>
      </c>
      <c r="AL326" s="6">
        <v>2.95</v>
      </c>
      <c r="AM326">
        <v>14.5</v>
      </c>
      <c r="AN326">
        <v>11.4</v>
      </c>
      <c r="AO326">
        <v>31.6</v>
      </c>
      <c r="AP326">
        <v>2.6</v>
      </c>
      <c r="AQ326">
        <v>-5.6</v>
      </c>
      <c r="AR326">
        <v>8.6999999999999993</v>
      </c>
      <c r="AS326">
        <v>188.2</v>
      </c>
      <c r="AT326">
        <v>-4.7</v>
      </c>
      <c r="AU326">
        <v>-15.9</v>
      </c>
      <c r="AV326">
        <v>14.5</v>
      </c>
      <c r="AW326">
        <v>9999</v>
      </c>
      <c r="AX326" s="6">
        <v>5.58</v>
      </c>
      <c r="AY326" s="6">
        <v>6.91</v>
      </c>
      <c r="AZ326" s="6">
        <v>0</v>
      </c>
      <c r="BA326" s="6">
        <v>0.88</v>
      </c>
      <c r="BB326" s="6">
        <v>5.32</v>
      </c>
      <c r="BC326" s="6">
        <v>7.42</v>
      </c>
      <c r="BD326" s="6">
        <v>22.38</v>
      </c>
      <c r="BE326" s="6">
        <v>39.47</v>
      </c>
      <c r="BF326" s="6">
        <v>39.630000000000003</v>
      </c>
      <c r="BG326" s="6">
        <v>72.03</v>
      </c>
      <c r="BH326" s="6">
        <v>163.43</v>
      </c>
    </row>
    <row r="327" spans="1:61" hidden="1" x14ac:dyDescent="0.2">
      <c r="A327" t="s">
        <v>2102</v>
      </c>
      <c r="B327" t="s">
        <v>1632</v>
      </c>
      <c r="C327" t="s">
        <v>1633</v>
      </c>
      <c r="D327">
        <v>92</v>
      </c>
      <c r="E327" t="s">
        <v>857</v>
      </c>
      <c r="H327" t="s">
        <v>1634</v>
      </c>
      <c r="K327" t="s">
        <v>65</v>
      </c>
      <c r="L327" t="s">
        <v>66</v>
      </c>
      <c r="M327" t="s">
        <v>67</v>
      </c>
      <c r="N327" t="s">
        <v>1635</v>
      </c>
      <c r="O327" s="19">
        <f t="shared" si="5"/>
        <v>1272</v>
      </c>
      <c r="P327">
        <v>4</v>
      </c>
      <c r="Q327" t="s">
        <v>1636</v>
      </c>
      <c r="R327" s="6">
        <v>3.74</v>
      </c>
      <c r="S327">
        <v>31.5</v>
      </c>
      <c r="T327">
        <v>33.799999999999997</v>
      </c>
      <c r="U327" s="5">
        <v>7</v>
      </c>
      <c r="V327" s="5">
        <v>13</v>
      </c>
      <c r="W327" s="6">
        <v>6.58</v>
      </c>
      <c r="X327" s="6">
        <v>5.63</v>
      </c>
      <c r="Y327" s="6">
        <v>6</v>
      </c>
      <c r="Z327" s="6">
        <v>-0.08</v>
      </c>
      <c r="AA327" s="6">
        <v>0.8</v>
      </c>
      <c r="AB327" s="6">
        <v>12.07</v>
      </c>
      <c r="AC327" s="6">
        <v>9.5299999999999994</v>
      </c>
      <c r="AD327" s="6">
        <v>-17.739999999999998</v>
      </c>
      <c r="AE327" s="6">
        <v>0.74</v>
      </c>
      <c r="AF327" s="6">
        <v>6.92</v>
      </c>
      <c r="AG327" s="6">
        <v>10.81</v>
      </c>
      <c r="AI327" s="6">
        <v>0.9</v>
      </c>
      <c r="AJ327" s="6">
        <v>7.8</v>
      </c>
      <c r="AK327" s="6">
        <v>7.34</v>
      </c>
      <c r="AL327" s="6">
        <v>-2.5</v>
      </c>
      <c r="AM327">
        <v>8.4</v>
      </c>
      <c r="AN327">
        <v>8.3000000000000007</v>
      </c>
      <c r="AO327">
        <v>8</v>
      </c>
      <c r="AP327">
        <v>2.9</v>
      </c>
      <c r="AQ327">
        <v>-32.200000000000003</v>
      </c>
      <c r="AR327">
        <v>-38.1</v>
      </c>
      <c r="AS327">
        <v>-21.2</v>
      </c>
      <c r="AT327">
        <v>-15.2</v>
      </c>
      <c r="AU327">
        <v>-16</v>
      </c>
      <c r="AV327">
        <v>6.6</v>
      </c>
      <c r="AW327">
        <v>7.6</v>
      </c>
      <c r="AX327" s="6">
        <v>4.5</v>
      </c>
      <c r="AY327" s="6">
        <v>1.45</v>
      </c>
      <c r="AZ327" s="6">
        <v>0</v>
      </c>
      <c r="BA327" s="6">
        <v>-0.66</v>
      </c>
      <c r="BB327" s="6">
        <v>-0.59</v>
      </c>
      <c r="BC327" s="6">
        <v>3.68</v>
      </c>
      <c r="BD327" s="6">
        <v>-3.5</v>
      </c>
      <c r="BE327" s="6">
        <v>-0.59</v>
      </c>
      <c r="BF327" s="6">
        <v>7.48</v>
      </c>
      <c r="BG327" s="6">
        <v>55.29</v>
      </c>
      <c r="BH327" s="6">
        <v>764.46</v>
      </c>
    </row>
    <row r="328" spans="1:61" hidden="1" x14ac:dyDescent="0.2">
      <c r="A328" t="s">
        <v>2108</v>
      </c>
      <c r="B328" t="s">
        <v>256</v>
      </c>
      <c r="C328" t="s">
        <v>257</v>
      </c>
      <c r="D328">
        <v>78</v>
      </c>
      <c r="E328" t="s">
        <v>210</v>
      </c>
      <c r="G328" t="s">
        <v>84</v>
      </c>
      <c r="H328" t="s">
        <v>258</v>
      </c>
      <c r="K328" t="s">
        <v>65</v>
      </c>
      <c r="L328" t="s">
        <v>114</v>
      </c>
      <c r="M328" t="s">
        <v>259</v>
      </c>
      <c r="N328" t="s">
        <v>260</v>
      </c>
      <c r="O328" s="19">
        <f t="shared" si="5"/>
        <v>18856</v>
      </c>
      <c r="P328">
        <v>4</v>
      </c>
      <c r="Q328" t="s">
        <v>261</v>
      </c>
      <c r="R328" s="6">
        <v>4.22</v>
      </c>
      <c r="S328">
        <v>67.7</v>
      </c>
      <c r="T328">
        <v>51.8</v>
      </c>
      <c r="U328" s="5">
        <v>13</v>
      </c>
      <c r="V328" s="5">
        <v>13</v>
      </c>
      <c r="W328" s="6">
        <v>6.19</v>
      </c>
      <c r="X328" s="6">
        <v>5.49</v>
      </c>
      <c r="Y328" s="6">
        <v>3.23</v>
      </c>
      <c r="Z328" s="6">
        <v>0.82</v>
      </c>
      <c r="AA328" s="6">
        <v>0.7</v>
      </c>
      <c r="AB328" s="6">
        <v>6.34</v>
      </c>
      <c r="AC328" s="6">
        <v>6.59</v>
      </c>
      <c r="AD328" s="6">
        <v>-2.41</v>
      </c>
      <c r="AE328" s="6">
        <v>0.61</v>
      </c>
      <c r="AF328" s="6">
        <v>8.2799999999999994</v>
      </c>
      <c r="AG328" s="6">
        <v>11.6</v>
      </c>
      <c r="AH328" s="6">
        <v>-17.11</v>
      </c>
      <c r="AI328" s="6">
        <v>0.93</v>
      </c>
      <c r="AJ328" s="6">
        <v>16.53</v>
      </c>
      <c r="AK328" s="6">
        <v>16.71</v>
      </c>
      <c r="AL328" s="6">
        <v>9.65</v>
      </c>
      <c r="AM328">
        <v>13</v>
      </c>
      <c r="AN328">
        <v>16.100000000000001</v>
      </c>
      <c r="AO328">
        <v>12.3</v>
      </c>
      <c r="AP328">
        <v>6.9</v>
      </c>
      <c r="AQ328">
        <v>-31.5</v>
      </c>
      <c r="AR328">
        <v>-30</v>
      </c>
      <c r="AS328">
        <v>-38.200000000000003</v>
      </c>
      <c r="AT328">
        <v>-25.9</v>
      </c>
      <c r="AU328">
        <v>-26.8</v>
      </c>
      <c r="AV328">
        <v>34.200000000000003</v>
      </c>
      <c r="AW328">
        <v>16</v>
      </c>
      <c r="AX328" s="6">
        <v>4.46</v>
      </c>
      <c r="AY328" s="6">
        <v>-4.0599999999999996</v>
      </c>
      <c r="AZ328" s="6">
        <v>0</v>
      </c>
      <c r="BA328" s="6">
        <v>0.51</v>
      </c>
      <c r="BB328" s="6">
        <v>0.7</v>
      </c>
      <c r="BC328" s="6">
        <v>-4.24</v>
      </c>
      <c r="BD328" s="6">
        <v>0.73</v>
      </c>
      <c r="BE328" s="6">
        <v>3.15</v>
      </c>
      <c r="BF328" s="6">
        <v>-18.72</v>
      </c>
      <c r="BG328" s="6">
        <v>54.77</v>
      </c>
      <c r="BH328" s="6">
        <v>98.21</v>
      </c>
    </row>
    <row r="329" spans="1:61" hidden="1" x14ac:dyDescent="0.2">
      <c r="A329" t="s">
        <v>2113</v>
      </c>
      <c r="B329" t="s">
        <v>963</v>
      </c>
      <c r="C329" t="s">
        <v>964</v>
      </c>
      <c r="D329">
        <v>67</v>
      </c>
      <c r="E329" t="s">
        <v>965</v>
      </c>
      <c r="H329" t="s">
        <v>966</v>
      </c>
      <c r="K329" t="s">
        <v>65</v>
      </c>
      <c r="L329" t="s">
        <v>66</v>
      </c>
      <c r="M329" t="s">
        <v>67</v>
      </c>
      <c r="N329" t="s">
        <v>967</v>
      </c>
      <c r="O329" s="19">
        <f t="shared" si="5"/>
        <v>2478</v>
      </c>
      <c r="P329">
        <v>4</v>
      </c>
      <c r="Q329" t="s">
        <v>968</v>
      </c>
      <c r="R329" s="6">
        <v>3.69</v>
      </c>
      <c r="S329">
        <v>27.9</v>
      </c>
      <c r="T329">
        <v>28.5</v>
      </c>
      <c r="U329" s="5">
        <v>0</v>
      </c>
      <c r="V329" s="5">
        <v>13</v>
      </c>
      <c r="W329" s="6">
        <v>18.170000000000002</v>
      </c>
      <c r="X329" s="6">
        <v>2.2000000000000002</v>
      </c>
      <c r="Y329" s="6">
        <v>0.74</v>
      </c>
      <c r="Z329" s="6">
        <v>0.85</v>
      </c>
      <c r="AA329" s="6">
        <v>0.79</v>
      </c>
      <c r="AB329" s="6">
        <v>11.9</v>
      </c>
      <c r="AC329" s="6">
        <v>8.67</v>
      </c>
      <c r="AD329" s="6">
        <v>-19.88</v>
      </c>
      <c r="AE329" s="6">
        <v>0.74</v>
      </c>
      <c r="AF329" s="6">
        <v>10.71</v>
      </c>
      <c r="AG329" s="6">
        <v>1.1100000000000001</v>
      </c>
      <c r="AI329" s="6">
        <v>0.95</v>
      </c>
      <c r="AJ329" s="6">
        <v>7.93</v>
      </c>
      <c r="AK329" s="6">
        <v>5.47</v>
      </c>
      <c r="AL329" s="6">
        <v>-9.74</v>
      </c>
      <c r="AM329">
        <v>8.1999999999999993</v>
      </c>
      <c r="AN329">
        <v>7.6</v>
      </c>
      <c r="AO329">
        <v>7.6</v>
      </c>
      <c r="AP329">
        <v>3.5</v>
      </c>
      <c r="AQ329">
        <v>-34.9</v>
      </c>
      <c r="AR329">
        <v>-30.3</v>
      </c>
      <c r="AS329">
        <v>-20.8</v>
      </c>
      <c r="AT329">
        <v>-27.1</v>
      </c>
      <c r="AU329">
        <v>-23.3</v>
      </c>
      <c r="AV329">
        <v>1.8</v>
      </c>
      <c r="AW329">
        <v>1.8</v>
      </c>
      <c r="AX329" s="6">
        <v>4.33</v>
      </c>
      <c r="AY329" s="6">
        <v>1.84</v>
      </c>
      <c r="AZ329" s="6">
        <v>0</v>
      </c>
      <c r="BA329" s="6">
        <v>1.68</v>
      </c>
      <c r="BB329" s="6">
        <v>2.99</v>
      </c>
      <c r="BC329" s="6">
        <v>-5</v>
      </c>
      <c r="BD329" s="6">
        <v>-4.1399999999999997</v>
      </c>
      <c r="BE329" s="6">
        <v>14.3</v>
      </c>
      <c r="BF329" s="6">
        <v>9.5399999999999991</v>
      </c>
      <c r="BG329" s="6">
        <v>52.78</v>
      </c>
      <c r="BH329" s="6">
        <v>336.94</v>
      </c>
    </row>
    <row r="330" spans="1:61" hidden="1" x14ac:dyDescent="0.2">
      <c r="A330" t="s">
        <v>2118</v>
      </c>
      <c r="B330" t="s">
        <v>3595</v>
      </c>
      <c r="C330" t="s">
        <v>3595</v>
      </c>
      <c r="D330">
        <v>56</v>
      </c>
      <c r="E330" t="s">
        <v>533</v>
      </c>
      <c r="G330" t="s">
        <v>84</v>
      </c>
      <c r="H330" t="s">
        <v>3596</v>
      </c>
      <c r="K330" t="s">
        <v>65</v>
      </c>
      <c r="L330" t="s">
        <v>114</v>
      </c>
      <c r="M330" t="s">
        <v>352</v>
      </c>
      <c r="N330" t="s">
        <v>3597</v>
      </c>
      <c r="O330" s="19">
        <f t="shared" si="5"/>
        <v>11707</v>
      </c>
      <c r="P330">
        <v>4</v>
      </c>
      <c r="Q330" t="s">
        <v>581</v>
      </c>
      <c r="R330" s="6">
        <v>4.3600000000000003</v>
      </c>
      <c r="S330">
        <v>76.8</v>
      </c>
      <c r="T330">
        <v>103.7</v>
      </c>
      <c r="U330" s="5">
        <v>13</v>
      </c>
      <c r="V330" s="5">
        <v>13</v>
      </c>
      <c r="W330" s="6">
        <v>5.57</v>
      </c>
      <c r="X330" s="6">
        <v>5.35</v>
      </c>
      <c r="Y330" s="6">
        <v>3.66</v>
      </c>
      <c r="Z330" s="6">
        <v>0.62</v>
      </c>
      <c r="AA330" s="6">
        <v>0.8</v>
      </c>
      <c r="AB330" s="6">
        <v>5.42</v>
      </c>
      <c r="AC330" s="6">
        <v>3.25</v>
      </c>
      <c r="AD330" s="6">
        <v>-2.42</v>
      </c>
      <c r="AE330" s="6">
        <v>0.83</v>
      </c>
      <c r="AF330" s="6">
        <v>4.07</v>
      </c>
      <c r="AG330" s="6">
        <v>1.1200000000000001</v>
      </c>
      <c r="AH330" s="6">
        <v>-6.39</v>
      </c>
      <c r="AI330" s="6">
        <v>0.94</v>
      </c>
      <c r="AJ330" s="6">
        <v>7.89</v>
      </c>
      <c r="AK330" s="6">
        <v>8.68</v>
      </c>
      <c r="AL330" s="6">
        <v>2.39</v>
      </c>
      <c r="AM330">
        <v>15.6</v>
      </c>
      <c r="AN330">
        <v>17.600000000000001</v>
      </c>
      <c r="AO330">
        <v>15</v>
      </c>
      <c r="AP330">
        <v>7.7</v>
      </c>
      <c r="AQ330">
        <v>-18.8</v>
      </c>
      <c r="AR330">
        <v>-20.6</v>
      </c>
      <c r="AS330">
        <v>-11.9</v>
      </c>
      <c r="AT330">
        <v>-20</v>
      </c>
      <c r="AU330">
        <v>-23</v>
      </c>
      <c r="AV330">
        <v>53.2</v>
      </c>
      <c r="AW330">
        <v>9999</v>
      </c>
      <c r="AX330" s="6">
        <v>3.42</v>
      </c>
      <c r="AY330" s="6">
        <v>-2.92</v>
      </c>
      <c r="AZ330" s="6">
        <v>0</v>
      </c>
      <c r="BA330" s="6">
        <v>-0.87</v>
      </c>
      <c r="BB330" s="6">
        <v>2.79</v>
      </c>
      <c r="BC330" s="6">
        <v>7.46</v>
      </c>
      <c r="BD330" s="6">
        <v>12.27</v>
      </c>
      <c r="BE330" s="6">
        <v>-6.17</v>
      </c>
      <c r="BF330" s="6">
        <v>-13.76</v>
      </c>
      <c r="BG330" s="6">
        <v>39.93</v>
      </c>
      <c r="BH330" s="6">
        <v>1294.6099999999999</v>
      </c>
    </row>
    <row r="331" spans="1:61" hidden="1" x14ac:dyDescent="0.2">
      <c r="A331" t="s">
        <v>2124</v>
      </c>
      <c r="B331" t="s">
        <v>3068</v>
      </c>
      <c r="C331" t="s">
        <v>3069</v>
      </c>
      <c r="D331">
        <v>54</v>
      </c>
      <c r="E331" t="s">
        <v>179</v>
      </c>
      <c r="H331" t="s">
        <v>3070</v>
      </c>
      <c r="K331" t="s">
        <v>65</v>
      </c>
      <c r="L331" t="s">
        <v>66</v>
      </c>
      <c r="M331" t="s">
        <v>67</v>
      </c>
      <c r="N331" t="s">
        <v>3071</v>
      </c>
      <c r="O331" s="19">
        <f t="shared" si="5"/>
        <v>1130</v>
      </c>
      <c r="P331">
        <v>4</v>
      </c>
      <c r="Q331" t="s">
        <v>3072</v>
      </c>
      <c r="R331" s="6">
        <v>4.1100000000000003</v>
      </c>
      <c r="S331">
        <v>37.1</v>
      </c>
      <c r="T331">
        <v>29.4</v>
      </c>
      <c r="U331" s="5">
        <v>11</v>
      </c>
      <c r="V331" s="5">
        <v>13</v>
      </c>
      <c r="W331" s="6">
        <v>7.34</v>
      </c>
      <c r="X331" s="6">
        <v>4.42</v>
      </c>
      <c r="Y331" s="6">
        <v>0</v>
      </c>
      <c r="Z331" s="6">
        <v>0.3</v>
      </c>
      <c r="AA331" s="6">
        <v>0.7</v>
      </c>
      <c r="AB331" s="6">
        <v>6.59</v>
      </c>
      <c r="AC331" s="6">
        <v>3.21</v>
      </c>
      <c r="AD331" s="6">
        <v>-19.04</v>
      </c>
      <c r="AE331" s="6">
        <v>0.67</v>
      </c>
      <c r="AF331" s="6">
        <v>6.16</v>
      </c>
      <c r="AG331" s="6">
        <v>3.2</v>
      </c>
      <c r="AI331" s="6">
        <v>0.96</v>
      </c>
      <c r="AJ331" s="6">
        <v>8.17</v>
      </c>
      <c r="AK331" s="6">
        <v>7.19</v>
      </c>
      <c r="AL331" s="6">
        <v>-4.96</v>
      </c>
      <c r="AM331">
        <v>9</v>
      </c>
      <c r="AN331">
        <v>9</v>
      </c>
      <c r="AO331">
        <v>7</v>
      </c>
      <c r="AP331">
        <v>3</v>
      </c>
      <c r="AQ331">
        <v>-39.200000000000003</v>
      </c>
      <c r="AR331">
        <v>-42.1</v>
      </c>
      <c r="AS331">
        <v>-30.3</v>
      </c>
      <c r="AT331">
        <v>-19.7</v>
      </c>
      <c r="AU331">
        <v>-23.3</v>
      </c>
      <c r="AV331">
        <v>3.9</v>
      </c>
      <c r="AW331">
        <v>3.1</v>
      </c>
      <c r="AX331" s="6">
        <v>2.88</v>
      </c>
      <c r="AY331" s="6">
        <v>-3.28</v>
      </c>
      <c r="AZ331" s="6">
        <v>0</v>
      </c>
      <c r="BA331" s="6">
        <v>-2.95</v>
      </c>
      <c r="BB331" s="6">
        <v>1.21</v>
      </c>
      <c r="BC331" s="6">
        <v>3.77</v>
      </c>
      <c r="BD331" s="6">
        <v>8.76</v>
      </c>
      <c r="BE331" s="6">
        <v>8.76</v>
      </c>
      <c r="BF331" s="6">
        <v>-15.36</v>
      </c>
      <c r="BG331" s="6">
        <v>32.79</v>
      </c>
      <c r="BH331" s="6">
        <v>707.85</v>
      </c>
    </row>
    <row r="332" spans="1:61" hidden="1" x14ac:dyDescent="0.2">
      <c r="A332" t="s">
        <v>2131</v>
      </c>
      <c r="B332" t="s">
        <v>466</v>
      </c>
      <c r="C332" t="s">
        <v>467</v>
      </c>
      <c r="D332">
        <v>60</v>
      </c>
      <c r="E332" t="s">
        <v>288</v>
      </c>
      <c r="H332" t="s">
        <v>468</v>
      </c>
      <c r="K332" t="s">
        <v>65</v>
      </c>
      <c r="L332" t="s">
        <v>66</v>
      </c>
      <c r="M332" t="s">
        <v>67</v>
      </c>
      <c r="N332" t="s">
        <v>469</v>
      </c>
      <c r="O332" s="19">
        <f t="shared" si="5"/>
        <v>2261</v>
      </c>
      <c r="P332">
        <v>4</v>
      </c>
      <c r="Q332" t="s">
        <v>89</v>
      </c>
      <c r="R332" s="6">
        <v>3.86</v>
      </c>
      <c r="S332">
        <v>42.4</v>
      </c>
      <c r="T332">
        <v>36.299999999999997</v>
      </c>
      <c r="U332" s="5">
        <v>13</v>
      </c>
      <c r="V332" s="5">
        <v>13</v>
      </c>
      <c r="W332" s="6">
        <v>8.74</v>
      </c>
      <c r="X332" s="6">
        <v>6.6</v>
      </c>
      <c r="Y332" s="6">
        <v>3.28</v>
      </c>
      <c r="Z332" s="6">
        <v>0.8</v>
      </c>
      <c r="AA332" s="6">
        <v>0.82</v>
      </c>
      <c r="AB332" s="6">
        <v>8.14</v>
      </c>
      <c r="AC332" s="6">
        <v>1.83</v>
      </c>
      <c r="AD332" s="6">
        <v>-2.5099999999999998</v>
      </c>
      <c r="AE332" s="6">
        <v>0.7</v>
      </c>
      <c r="AF332" s="6">
        <v>5.22</v>
      </c>
      <c r="AG332" s="6">
        <v>5.23</v>
      </c>
      <c r="AI332" s="6">
        <v>0.96</v>
      </c>
      <c r="AJ332" s="6">
        <v>9.08</v>
      </c>
      <c r="AK332" s="6">
        <v>1.87</v>
      </c>
      <c r="AL332" s="6">
        <v>16.440000000000001</v>
      </c>
      <c r="AM332">
        <v>12</v>
      </c>
      <c r="AN332">
        <v>11</v>
      </c>
      <c r="AO332">
        <v>9.1999999999999993</v>
      </c>
      <c r="AP332">
        <v>3.5</v>
      </c>
      <c r="AQ332">
        <v>-19.100000000000001</v>
      </c>
      <c r="AR332">
        <v>-20.7</v>
      </c>
      <c r="AS332">
        <v>-13.4</v>
      </c>
      <c r="AT332">
        <v>-10.1</v>
      </c>
      <c r="AU332">
        <v>-23.9</v>
      </c>
      <c r="AV332">
        <v>5.3</v>
      </c>
      <c r="AW332">
        <v>7.3</v>
      </c>
      <c r="AX332" s="6">
        <v>2.71</v>
      </c>
      <c r="AY332" s="6">
        <v>0.2</v>
      </c>
      <c r="AZ332" s="6">
        <v>0</v>
      </c>
      <c r="BA332" s="6">
        <v>0.93</v>
      </c>
      <c r="BB332" s="6">
        <v>-2.13</v>
      </c>
      <c r="BC332" s="6">
        <v>-1.54</v>
      </c>
      <c r="BD332" s="6">
        <v>1.97</v>
      </c>
      <c r="BE332" s="6">
        <v>17.16</v>
      </c>
      <c r="BF332" s="6">
        <v>1.02</v>
      </c>
      <c r="BG332" s="6">
        <v>30.68</v>
      </c>
      <c r="BH332" s="6">
        <v>160.93</v>
      </c>
      <c r="BI332" t="s">
        <v>2138</v>
      </c>
    </row>
    <row r="333" spans="1:61" hidden="1" x14ac:dyDescent="0.2">
      <c r="A333" t="s">
        <v>2139</v>
      </c>
      <c r="B333" t="s">
        <v>763</v>
      </c>
      <c r="C333" t="s">
        <v>764</v>
      </c>
      <c r="D333">
        <v>100</v>
      </c>
      <c r="E333" t="s">
        <v>473</v>
      </c>
      <c r="G333" t="s">
        <v>127</v>
      </c>
      <c r="H333" t="s">
        <v>765</v>
      </c>
      <c r="K333" t="s">
        <v>65</v>
      </c>
      <c r="L333" t="s">
        <v>148</v>
      </c>
      <c r="M333" t="s">
        <v>391</v>
      </c>
      <c r="N333" s="17" t="s">
        <v>766</v>
      </c>
      <c r="O333" s="19">
        <f t="shared" si="5"/>
        <v>572613</v>
      </c>
      <c r="P333">
        <v>4</v>
      </c>
      <c r="Q333" t="s">
        <v>767</v>
      </c>
      <c r="R333" s="6">
        <v>1.48</v>
      </c>
      <c r="S333">
        <v>45.9</v>
      </c>
      <c r="T333">
        <v>50</v>
      </c>
      <c r="U333" s="5">
        <v>12</v>
      </c>
      <c r="V333" s="5">
        <v>12</v>
      </c>
      <c r="W333" s="6">
        <v>36.17</v>
      </c>
      <c r="X333" s="6">
        <v>15.68</v>
      </c>
      <c r="Y333" s="6">
        <v>14.51</v>
      </c>
      <c r="Z333" s="6">
        <v>0.96</v>
      </c>
      <c r="AA333" s="6">
        <v>0.96</v>
      </c>
      <c r="AB333" s="6">
        <v>26.41</v>
      </c>
      <c r="AC333" s="6">
        <v>17.91</v>
      </c>
      <c r="AD333" s="6">
        <v>12.09</v>
      </c>
      <c r="AE333" s="6">
        <v>0.93</v>
      </c>
      <c r="AF333" s="6">
        <v>27.06</v>
      </c>
      <c r="AG333" s="6">
        <v>13.99</v>
      </c>
      <c r="AH333" s="6">
        <v>8.61</v>
      </c>
      <c r="AI333" s="6">
        <v>0.94</v>
      </c>
      <c r="AJ333" s="6">
        <v>26.95</v>
      </c>
      <c r="AK333" s="6">
        <v>13.59</v>
      </c>
      <c r="AL333" s="6">
        <v>41.15</v>
      </c>
      <c r="AM333">
        <v>49.3</v>
      </c>
      <c r="AN333">
        <v>31</v>
      </c>
      <c r="AO333">
        <v>32.9</v>
      </c>
      <c r="AP333">
        <v>16</v>
      </c>
      <c r="AQ333">
        <v>99.4</v>
      </c>
      <c r="AR333">
        <v>32.299999999999997</v>
      </c>
      <c r="AS333">
        <v>109.4</v>
      </c>
      <c r="AT333">
        <v>181</v>
      </c>
      <c r="AU333">
        <v>74.3</v>
      </c>
      <c r="AV333">
        <v>42.7</v>
      </c>
      <c r="AW333">
        <v>7.4</v>
      </c>
      <c r="AX333" s="6">
        <v>33.93</v>
      </c>
      <c r="AY333" s="6">
        <v>39.53</v>
      </c>
      <c r="AZ333" s="6">
        <v>0</v>
      </c>
      <c r="BA333" s="6">
        <v>-5.48</v>
      </c>
      <c r="BB333" s="6">
        <v>7.43</v>
      </c>
      <c r="BC333" s="6">
        <v>-4.87</v>
      </c>
      <c r="BD333" s="6">
        <v>43.08</v>
      </c>
      <c r="BE333" s="6">
        <v>63.87</v>
      </c>
      <c r="BF333" s="6">
        <v>428.78</v>
      </c>
      <c r="BG333" s="6">
        <v>1757.37</v>
      </c>
      <c r="BH333" s="6">
        <v>487.33</v>
      </c>
    </row>
    <row r="334" spans="1:61" hidden="1" x14ac:dyDescent="0.2">
      <c r="A334" t="s">
        <v>2145</v>
      </c>
      <c r="B334" t="s">
        <v>2548</v>
      </c>
      <c r="C334" t="s">
        <v>2549</v>
      </c>
      <c r="D334">
        <v>69</v>
      </c>
      <c r="E334" t="s">
        <v>344</v>
      </c>
      <c r="G334" t="s">
        <v>281</v>
      </c>
      <c r="H334" t="s">
        <v>2550</v>
      </c>
      <c r="K334" t="s">
        <v>65</v>
      </c>
      <c r="L334" t="s">
        <v>148</v>
      </c>
      <c r="M334" t="s">
        <v>1029</v>
      </c>
      <c r="N334" s="17" t="s">
        <v>2551</v>
      </c>
      <c r="O334" s="19">
        <f t="shared" si="5"/>
        <v>55920</v>
      </c>
      <c r="P334">
        <v>4</v>
      </c>
      <c r="Q334" t="s">
        <v>2552</v>
      </c>
      <c r="R334" s="6">
        <v>1.05</v>
      </c>
      <c r="S334">
        <v>30.4</v>
      </c>
      <c r="T334">
        <v>29</v>
      </c>
      <c r="U334" s="5">
        <v>12</v>
      </c>
      <c r="V334" s="5">
        <v>12</v>
      </c>
      <c r="W334" s="6">
        <v>12.03</v>
      </c>
      <c r="X334" s="6">
        <v>11.41</v>
      </c>
      <c r="Y334" s="6">
        <v>1.93</v>
      </c>
      <c r="Z334" s="6">
        <v>0.85</v>
      </c>
      <c r="AA334" s="6">
        <v>0.67</v>
      </c>
      <c r="AB334" s="6">
        <v>18.64</v>
      </c>
      <c r="AC334" s="6">
        <v>11.3</v>
      </c>
      <c r="AD334" s="6">
        <v>9.4499999999999993</v>
      </c>
      <c r="AE334" s="6">
        <v>0.17</v>
      </c>
      <c r="AF334" s="6">
        <v>23.86</v>
      </c>
      <c r="AG334" s="6">
        <v>8.41</v>
      </c>
      <c r="AH334" s="6">
        <v>11.4</v>
      </c>
      <c r="AI334" s="6">
        <v>-0.76</v>
      </c>
      <c r="AJ334" s="6">
        <v>6.13</v>
      </c>
      <c r="AK334" s="6">
        <v>6.23</v>
      </c>
      <c r="AL334" s="6">
        <v>7.08</v>
      </c>
      <c r="AM334">
        <v>45.1</v>
      </c>
      <c r="AN334">
        <v>29.1</v>
      </c>
      <c r="AO334">
        <v>24.9</v>
      </c>
      <c r="AP334">
        <v>6</v>
      </c>
      <c r="AQ334">
        <v>39.200000000000003</v>
      </c>
      <c r="AR334">
        <v>67.7</v>
      </c>
      <c r="AS334">
        <v>41.9</v>
      </c>
      <c r="AT334">
        <v>68.099999999999994</v>
      </c>
      <c r="AU334">
        <v>71</v>
      </c>
      <c r="AV334">
        <v>51.6</v>
      </c>
      <c r="AW334">
        <v>4.3</v>
      </c>
      <c r="AX334" s="6">
        <v>18.399999999999999</v>
      </c>
      <c r="AY334" s="6">
        <v>19.47</v>
      </c>
      <c r="AZ334" s="6">
        <v>0</v>
      </c>
      <c r="BA334" s="6">
        <v>0.09</v>
      </c>
      <c r="BB334" s="6">
        <v>8.5299999999999994</v>
      </c>
      <c r="BC334" s="6">
        <v>8.75</v>
      </c>
      <c r="BD334" s="6">
        <v>12.17</v>
      </c>
      <c r="BE334" s="6">
        <v>29.07</v>
      </c>
      <c r="BF334" s="6">
        <v>143.35</v>
      </c>
      <c r="BG334" s="6">
        <v>441.41</v>
      </c>
      <c r="BH334" s="6">
        <v>284.83999999999997</v>
      </c>
    </row>
    <row r="335" spans="1:61" hidden="1" x14ac:dyDescent="0.2">
      <c r="A335" t="s">
        <v>2151</v>
      </c>
      <c r="B335" t="s">
        <v>1419</v>
      </c>
      <c r="C335" t="s">
        <v>1420</v>
      </c>
      <c r="D335">
        <v>72</v>
      </c>
      <c r="E335" t="s">
        <v>421</v>
      </c>
      <c r="G335" t="s">
        <v>84</v>
      </c>
      <c r="H335" t="s">
        <v>1421</v>
      </c>
      <c r="K335" t="s">
        <v>65</v>
      </c>
      <c r="L335" t="s">
        <v>129</v>
      </c>
      <c r="M335" t="s">
        <v>1237</v>
      </c>
      <c r="N335" s="17" t="s">
        <v>1422</v>
      </c>
      <c r="O335" s="19">
        <f t="shared" si="5"/>
        <v>116211</v>
      </c>
      <c r="P335">
        <v>4</v>
      </c>
      <c r="Q335" t="s">
        <v>1423</v>
      </c>
      <c r="R335" s="6">
        <v>1.1599999999999999</v>
      </c>
      <c r="S335">
        <v>18.100000000000001</v>
      </c>
      <c r="T335">
        <v>63.5</v>
      </c>
      <c r="U335" s="5">
        <v>12</v>
      </c>
      <c r="V335" s="5">
        <v>12</v>
      </c>
      <c r="W335" s="6">
        <v>14.38</v>
      </c>
      <c r="X335" s="6">
        <v>16.25</v>
      </c>
      <c r="Y335" s="6">
        <v>6.76</v>
      </c>
      <c r="Z335" s="6">
        <v>0.98</v>
      </c>
      <c r="AA335" s="6">
        <v>0.93</v>
      </c>
      <c r="AB335" s="6">
        <v>15.76</v>
      </c>
      <c r="AC335" s="6">
        <v>14.28</v>
      </c>
      <c r="AD335" s="6">
        <v>12.48</v>
      </c>
      <c r="AE335" s="6">
        <v>0.81</v>
      </c>
      <c r="AF335" s="6">
        <v>2.75</v>
      </c>
      <c r="AG335" s="6">
        <v>-9.48</v>
      </c>
      <c r="AH335" s="6">
        <v>9.23</v>
      </c>
      <c r="AI335" s="6">
        <v>0.92</v>
      </c>
      <c r="AJ335" s="6">
        <v>9.5399999999999991</v>
      </c>
      <c r="AK335" s="6">
        <v>12.47</v>
      </c>
      <c r="AL335" s="6">
        <v>1.17</v>
      </c>
      <c r="AM335">
        <v>20.399999999999999</v>
      </c>
      <c r="AN335">
        <v>15.7</v>
      </c>
      <c r="AO335">
        <v>35.299999999999997</v>
      </c>
      <c r="AP335">
        <v>0.7</v>
      </c>
      <c r="AQ335">
        <v>9.6999999999999993</v>
      </c>
      <c r="AR335">
        <v>26.6</v>
      </c>
      <c r="AS335">
        <v>203</v>
      </c>
      <c r="AT335">
        <v>20.399999999999999</v>
      </c>
      <c r="AU335">
        <v>21.2</v>
      </c>
      <c r="AV335">
        <v>23.6</v>
      </c>
      <c r="AW335">
        <v>30.3</v>
      </c>
      <c r="AX335" s="6">
        <v>17.39</v>
      </c>
      <c r="AY335" s="6">
        <v>14.14</v>
      </c>
      <c r="AZ335" s="6">
        <v>0</v>
      </c>
      <c r="BA335" s="6">
        <v>3.27</v>
      </c>
      <c r="BB335" s="6">
        <v>2.4500000000000002</v>
      </c>
      <c r="BC335" s="6">
        <v>7.89</v>
      </c>
      <c r="BD335" s="6">
        <v>11.46</v>
      </c>
      <c r="BE335" s="6">
        <v>14.32</v>
      </c>
      <c r="BF335" s="6">
        <v>93.71</v>
      </c>
      <c r="BG335" s="6">
        <v>396.98</v>
      </c>
      <c r="BH335" s="6">
        <v>838.22</v>
      </c>
    </row>
    <row r="336" spans="1:61" hidden="1" x14ac:dyDescent="0.2">
      <c r="A336" t="s">
        <v>2156</v>
      </c>
      <c r="B336" t="s">
        <v>3165</v>
      </c>
      <c r="C336" t="s">
        <v>3166</v>
      </c>
      <c r="D336">
        <v>83</v>
      </c>
      <c r="E336" t="s">
        <v>724</v>
      </c>
      <c r="H336" t="s">
        <v>3167</v>
      </c>
      <c r="K336" t="s">
        <v>309</v>
      </c>
      <c r="L336" t="s">
        <v>229</v>
      </c>
      <c r="M336" t="s">
        <v>230</v>
      </c>
      <c r="N336" s="17" t="s">
        <v>3168</v>
      </c>
      <c r="O336" s="19">
        <f t="shared" si="5"/>
        <v>44560</v>
      </c>
      <c r="P336">
        <v>4</v>
      </c>
      <c r="Q336" t="s">
        <v>853</v>
      </c>
      <c r="R336" s="6">
        <v>1.21</v>
      </c>
      <c r="S336">
        <v>47.3</v>
      </c>
      <c r="T336">
        <v>38.1</v>
      </c>
      <c r="U336" s="5">
        <v>12</v>
      </c>
      <c r="V336" s="5">
        <v>12</v>
      </c>
      <c r="W336" s="6">
        <v>14.13</v>
      </c>
      <c r="X336" s="6">
        <v>11.37</v>
      </c>
      <c r="Y336" s="6">
        <v>13.13</v>
      </c>
      <c r="Z336" s="6">
        <v>0.95</v>
      </c>
      <c r="AA336" s="6">
        <v>0.95</v>
      </c>
      <c r="AB336" s="6">
        <v>9.82</v>
      </c>
      <c r="AC336" s="6">
        <v>6.46</v>
      </c>
      <c r="AD336" s="6">
        <v>19.03</v>
      </c>
      <c r="AE336" s="6">
        <v>0.91</v>
      </c>
      <c r="AF336" s="6">
        <v>11.61</v>
      </c>
      <c r="AG336" s="6">
        <v>6.88</v>
      </c>
      <c r="AH336" s="6">
        <v>15.02</v>
      </c>
      <c r="AI336" s="6">
        <v>0.94</v>
      </c>
      <c r="AJ336" s="6">
        <v>7.73</v>
      </c>
      <c r="AK336" s="6">
        <v>7.66</v>
      </c>
      <c r="AL336" s="6">
        <v>5.62</v>
      </c>
      <c r="AM336">
        <v>41</v>
      </c>
      <c r="AN336">
        <v>39.1</v>
      </c>
      <c r="AO336">
        <v>26.6</v>
      </c>
      <c r="AP336">
        <v>3.9</v>
      </c>
      <c r="AQ336">
        <v>36.299999999999997</v>
      </c>
      <c r="AR336">
        <v>37.6</v>
      </c>
      <c r="AS336">
        <v>19.3</v>
      </c>
      <c r="AT336">
        <v>29.8</v>
      </c>
      <c r="AU336">
        <v>19.100000000000001</v>
      </c>
      <c r="AV336">
        <v>38.200000000000003</v>
      </c>
      <c r="AW336">
        <v>6.5</v>
      </c>
      <c r="AX336" s="6">
        <v>16.41</v>
      </c>
      <c r="AY336" s="6">
        <v>12.88</v>
      </c>
      <c r="AZ336" s="6">
        <v>0</v>
      </c>
      <c r="BA336" s="6">
        <v>-3.81</v>
      </c>
      <c r="BB336" s="6">
        <v>3.65</v>
      </c>
      <c r="BC336" s="6">
        <v>5.65</v>
      </c>
      <c r="BD336" s="6">
        <v>15.24</v>
      </c>
      <c r="BE336" s="6">
        <v>6.68</v>
      </c>
      <c r="BF336" s="6">
        <v>83.28</v>
      </c>
      <c r="BG336" s="6">
        <v>357.12</v>
      </c>
      <c r="BH336" s="6">
        <v>49.69</v>
      </c>
    </row>
    <row r="337" spans="1:60" hidden="1" x14ac:dyDescent="0.2">
      <c r="A337" t="s">
        <v>2161</v>
      </c>
      <c r="B337" t="s">
        <v>1172</v>
      </c>
      <c r="C337" t="s">
        <v>1173</v>
      </c>
      <c r="D337">
        <v>65</v>
      </c>
      <c r="E337" t="s">
        <v>989</v>
      </c>
      <c r="H337" t="s">
        <v>1174</v>
      </c>
      <c r="K337" t="s">
        <v>76</v>
      </c>
      <c r="L337" t="s">
        <v>129</v>
      </c>
      <c r="M337" t="s">
        <v>1141</v>
      </c>
      <c r="N337" s="17" t="s">
        <v>1175</v>
      </c>
      <c r="O337" s="19">
        <f t="shared" si="5"/>
        <v>1015</v>
      </c>
      <c r="P337">
        <v>1</v>
      </c>
      <c r="Q337" t="s">
        <v>1176</v>
      </c>
      <c r="R337" s="6">
        <v>1.18</v>
      </c>
      <c r="S337">
        <v>138.1</v>
      </c>
      <c r="T337">
        <v>11.8</v>
      </c>
      <c r="U337" s="5">
        <v>0</v>
      </c>
      <c r="V337" s="5">
        <v>12</v>
      </c>
      <c r="W337" s="6">
        <v>9.7200000000000006</v>
      </c>
      <c r="X337" s="6">
        <v>3.35</v>
      </c>
      <c r="Y337" s="6">
        <v>0</v>
      </c>
      <c r="Z337" s="6">
        <v>0.98</v>
      </c>
      <c r="AA337" s="6">
        <v>0.73</v>
      </c>
      <c r="AB337" s="6">
        <v>0.95</v>
      </c>
      <c r="AC337" s="6">
        <v>-14.16</v>
      </c>
      <c r="AD337" s="6">
        <v>-1.22</v>
      </c>
      <c r="AE337" s="6">
        <v>0.72</v>
      </c>
      <c r="AF337" s="6">
        <v>31.49</v>
      </c>
      <c r="AG337" s="6">
        <v>51.49</v>
      </c>
      <c r="AH337" s="6">
        <v>-62.48</v>
      </c>
      <c r="AI337" s="6">
        <v>0.86</v>
      </c>
      <c r="AJ337" s="6">
        <v>19.73</v>
      </c>
      <c r="AK337" s="6">
        <v>23.96</v>
      </c>
      <c r="AL337" s="6">
        <v>5.73</v>
      </c>
      <c r="AM337">
        <v>115.2</v>
      </c>
      <c r="AN337">
        <v>36.200000000000003</v>
      </c>
      <c r="AO337">
        <v>9.9</v>
      </c>
      <c r="AP337">
        <v>6</v>
      </c>
      <c r="AQ337">
        <v>17.899999999999999</v>
      </c>
      <c r="AR337">
        <v>113.4</v>
      </c>
      <c r="AS337">
        <v>-55.9</v>
      </c>
      <c r="AT337">
        <v>-11.8</v>
      </c>
      <c r="AU337">
        <v>38.299999999999997</v>
      </c>
      <c r="AV337">
        <v>10.8</v>
      </c>
      <c r="AW337">
        <v>0.6</v>
      </c>
      <c r="AX337" s="6">
        <v>16.21</v>
      </c>
      <c r="AY337" s="6">
        <v>-4.24</v>
      </c>
      <c r="AZ337" s="6">
        <v>0</v>
      </c>
      <c r="BA337" s="6">
        <v>10.31</v>
      </c>
      <c r="BB337" s="6">
        <v>7.89</v>
      </c>
      <c r="BC337" s="6">
        <v>16.59</v>
      </c>
      <c r="BD337" s="6">
        <v>49.09</v>
      </c>
      <c r="BE337" s="6">
        <v>70.83</v>
      </c>
      <c r="BF337" s="6">
        <v>-19.48</v>
      </c>
      <c r="BG337" s="6">
        <v>349.32</v>
      </c>
      <c r="BH337" s="6">
        <v>612.45000000000005</v>
      </c>
    </row>
    <row r="338" spans="1:60" hidden="1" x14ac:dyDescent="0.2">
      <c r="A338" t="s">
        <v>2167</v>
      </c>
      <c r="B338" t="s">
        <v>2406</v>
      </c>
      <c r="C338" t="s">
        <v>2407</v>
      </c>
      <c r="D338">
        <v>89</v>
      </c>
      <c r="E338" t="s">
        <v>578</v>
      </c>
      <c r="G338" t="s">
        <v>84</v>
      </c>
      <c r="H338" t="s">
        <v>2408</v>
      </c>
      <c r="K338" t="s">
        <v>65</v>
      </c>
      <c r="L338" t="s">
        <v>1168</v>
      </c>
      <c r="M338" t="s">
        <v>1169</v>
      </c>
      <c r="N338" s="17" t="s">
        <v>2409</v>
      </c>
      <c r="O338" s="19">
        <f t="shared" si="5"/>
        <v>58913</v>
      </c>
      <c r="P338">
        <v>2</v>
      </c>
      <c r="Q338" t="s">
        <v>2410</v>
      </c>
      <c r="R338" s="6">
        <v>1.83</v>
      </c>
      <c r="S338">
        <v>16.100000000000001</v>
      </c>
      <c r="T338">
        <v>12.2</v>
      </c>
      <c r="U338" s="5">
        <v>2</v>
      </c>
      <c r="V338" s="5">
        <v>12</v>
      </c>
      <c r="W338" s="6">
        <v>14.51</v>
      </c>
      <c r="X338" s="6">
        <v>10.37</v>
      </c>
      <c r="Y338" s="6">
        <v>9.42</v>
      </c>
      <c r="Z338" s="6">
        <v>0.99</v>
      </c>
      <c r="AA338" s="6">
        <v>0.62</v>
      </c>
      <c r="AB338" s="6">
        <v>17.5</v>
      </c>
      <c r="AC338" s="6">
        <v>38.97</v>
      </c>
      <c r="AD338" s="6">
        <v>-25.46</v>
      </c>
      <c r="AE338" s="6">
        <v>0.78</v>
      </c>
      <c r="AF338" s="6">
        <v>21.16</v>
      </c>
      <c r="AG338" s="6">
        <v>21.04</v>
      </c>
      <c r="AH338" s="6">
        <v>-11.06</v>
      </c>
      <c r="AI338" s="6">
        <v>0.79</v>
      </c>
      <c r="AJ338" s="6">
        <v>5.25</v>
      </c>
      <c r="AK338" s="6">
        <v>4.12</v>
      </c>
      <c r="AL338" s="6">
        <v>-6.17</v>
      </c>
      <c r="AM338">
        <v>8.8000000000000007</v>
      </c>
      <c r="AN338">
        <v>8.8000000000000007</v>
      </c>
      <c r="AO338">
        <v>5.5</v>
      </c>
      <c r="AP338">
        <v>0.4</v>
      </c>
      <c r="AQ338">
        <v>-24.1</v>
      </c>
      <c r="AR338">
        <v>-22.3</v>
      </c>
      <c r="AS338">
        <v>-7.3</v>
      </c>
      <c r="AT338">
        <v>21.2</v>
      </c>
      <c r="AU338">
        <v>74.400000000000006</v>
      </c>
      <c r="AV338">
        <v>21.8</v>
      </c>
      <c r="AW338">
        <v>3.4</v>
      </c>
      <c r="AX338" s="6">
        <v>14.69</v>
      </c>
      <c r="AY338" s="6">
        <v>30.88</v>
      </c>
      <c r="AZ338" s="6">
        <v>0</v>
      </c>
      <c r="BA338" s="6">
        <v>-0.67</v>
      </c>
      <c r="BB338" s="6">
        <v>-3.47</v>
      </c>
      <c r="BC338" s="6">
        <v>1.96</v>
      </c>
      <c r="BD338" s="6">
        <v>16.64</v>
      </c>
      <c r="BE338" s="6">
        <v>62.16</v>
      </c>
      <c r="BF338" s="6">
        <v>284.02</v>
      </c>
      <c r="BG338" s="6">
        <v>293.69</v>
      </c>
      <c r="BH338" s="6">
        <v>434.01</v>
      </c>
    </row>
    <row r="339" spans="1:60" hidden="1" x14ac:dyDescent="0.2">
      <c r="A339" t="s">
        <v>2173</v>
      </c>
      <c r="B339" t="s">
        <v>651</v>
      </c>
      <c r="C339" t="s">
        <v>652</v>
      </c>
      <c r="D339">
        <v>81</v>
      </c>
      <c r="E339" t="s">
        <v>144</v>
      </c>
      <c r="H339" t="s">
        <v>653</v>
      </c>
      <c r="K339" t="s">
        <v>309</v>
      </c>
      <c r="L339" t="s">
        <v>86</v>
      </c>
      <c r="M339" t="s">
        <v>87</v>
      </c>
      <c r="N339" s="17" t="s">
        <v>654</v>
      </c>
      <c r="O339" s="19">
        <f t="shared" si="5"/>
        <v>5254</v>
      </c>
      <c r="P339">
        <v>4</v>
      </c>
      <c r="Q339" t="s">
        <v>655</v>
      </c>
      <c r="R339" s="6">
        <v>2.0299999999999998</v>
      </c>
      <c r="S339">
        <v>77.5</v>
      </c>
      <c r="T339">
        <v>88.8</v>
      </c>
      <c r="U339" s="5">
        <v>0</v>
      </c>
      <c r="V339" s="5">
        <v>12</v>
      </c>
      <c r="W339" s="6">
        <v>10.74</v>
      </c>
      <c r="X339" s="6">
        <v>12.76</v>
      </c>
      <c r="Y339" s="6">
        <v>4.47</v>
      </c>
      <c r="Z339" s="6">
        <v>0.93</v>
      </c>
      <c r="AA339" s="6">
        <v>0.95</v>
      </c>
      <c r="AB339" s="6">
        <v>7.69</v>
      </c>
      <c r="AC339" s="6">
        <v>7.25</v>
      </c>
      <c r="AD339" s="6">
        <v>-5.65</v>
      </c>
      <c r="AE339" s="6">
        <v>0.91</v>
      </c>
      <c r="AF339" s="6">
        <v>8.1999999999999993</v>
      </c>
      <c r="AG339" s="6">
        <v>5.16</v>
      </c>
      <c r="AH339" s="6">
        <v>0.04</v>
      </c>
      <c r="AI339" s="6">
        <v>0.97</v>
      </c>
      <c r="AJ339" s="6">
        <v>6.05</v>
      </c>
      <c r="AK339" s="6">
        <v>4.9800000000000004</v>
      </c>
      <c r="AL339" s="6">
        <v>5.31</v>
      </c>
      <c r="AM339">
        <v>37.700000000000003</v>
      </c>
      <c r="AN339">
        <v>38.200000000000003</v>
      </c>
      <c r="AO339">
        <v>33.1</v>
      </c>
      <c r="AP339">
        <v>6</v>
      </c>
      <c r="AQ339">
        <v>10.9</v>
      </c>
      <c r="AR339">
        <v>11.4</v>
      </c>
      <c r="AS339">
        <v>15</v>
      </c>
      <c r="AT339">
        <v>25.1</v>
      </c>
      <c r="AU339">
        <v>6.1</v>
      </c>
      <c r="AV339">
        <v>2.2000000000000002</v>
      </c>
      <c r="AW339">
        <v>1.1000000000000001</v>
      </c>
      <c r="AX339" s="6">
        <v>13.33</v>
      </c>
      <c r="AY339" s="6">
        <v>9.82</v>
      </c>
      <c r="AZ339" s="6">
        <v>0</v>
      </c>
      <c r="BA339" s="6">
        <v>-4.7699999999999996</v>
      </c>
      <c r="BB339" s="6">
        <v>-1.22</v>
      </c>
      <c r="BC339" s="6">
        <v>-0.38</v>
      </c>
      <c r="BD339" s="6">
        <v>-1.64</v>
      </c>
      <c r="BE339" s="6">
        <v>-4.5999999999999996</v>
      </c>
      <c r="BF339" s="6">
        <v>59.77</v>
      </c>
      <c r="BG339" s="6">
        <v>249.65</v>
      </c>
      <c r="BH339" s="6">
        <v>363.26</v>
      </c>
    </row>
    <row r="340" spans="1:60" hidden="1" x14ac:dyDescent="0.2">
      <c r="A340" t="s">
        <v>2178</v>
      </c>
      <c r="B340" t="s">
        <v>1843</v>
      </c>
      <c r="C340" t="s">
        <v>1844</v>
      </c>
      <c r="D340">
        <v>96</v>
      </c>
      <c r="E340" t="s">
        <v>324</v>
      </c>
      <c r="G340" t="s">
        <v>127</v>
      </c>
      <c r="H340" t="s">
        <v>1845</v>
      </c>
      <c r="K340" t="s">
        <v>297</v>
      </c>
      <c r="L340" t="s">
        <v>66</v>
      </c>
      <c r="M340" t="s">
        <v>190</v>
      </c>
      <c r="N340" s="17" t="s">
        <v>1846</v>
      </c>
      <c r="O340" s="19">
        <f t="shared" si="5"/>
        <v>27516</v>
      </c>
      <c r="P340">
        <v>1</v>
      </c>
      <c r="Q340" t="s">
        <v>1847</v>
      </c>
      <c r="R340" s="6">
        <v>3.16</v>
      </c>
      <c r="S340">
        <v>45.7</v>
      </c>
      <c r="T340">
        <v>15</v>
      </c>
      <c r="U340" s="5">
        <v>2</v>
      </c>
      <c r="V340" s="5">
        <v>12</v>
      </c>
      <c r="W340" s="6">
        <v>7.78</v>
      </c>
      <c r="X340" s="6">
        <v>11.69</v>
      </c>
      <c r="Y340" s="6">
        <v>59.2</v>
      </c>
      <c r="Z340" s="6">
        <v>0.94</v>
      </c>
      <c r="AA340" s="6">
        <v>0.87</v>
      </c>
      <c r="AB340" s="6">
        <v>7.35</v>
      </c>
      <c r="AC340" s="6">
        <v>9.64</v>
      </c>
      <c r="AD340" s="6">
        <v>21.51</v>
      </c>
      <c r="AE340" s="6">
        <v>0.82</v>
      </c>
      <c r="AF340" s="6">
        <v>8.49</v>
      </c>
      <c r="AG340" s="6">
        <v>12.27</v>
      </c>
      <c r="AI340" s="6">
        <v>0.92</v>
      </c>
      <c r="AJ340" s="6">
        <v>5.0999999999999996</v>
      </c>
      <c r="AK340" s="6">
        <v>0.59</v>
      </c>
      <c r="AL340" s="6">
        <v>4.4000000000000004</v>
      </c>
      <c r="AM340">
        <v>14.5</v>
      </c>
      <c r="AN340">
        <v>15.1</v>
      </c>
      <c r="AO340">
        <v>6.7</v>
      </c>
      <c r="AP340">
        <v>1.2</v>
      </c>
      <c r="AQ340">
        <v>14.8</v>
      </c>
      <c r="AR340">
        <v>11.4</v>
      </c>
      <c r="AS340">
        <v>29.7</v>
      </c>
      <c r="AT340">
        <v>58.9</v>
      </c>
      <c r="AU340">
        <v>27.7</v>
      </c>
      <c r="AV340">
        <v>7.4</v>
      </c>
      <c r="AW340">
        <v>0.8</v>
      </c>
      <c r="AX340" s="6">
        <v>13.28</v>
      </c>
      <c r="AY340" s="6">
        <v>11.2</v>
      </c>
      <c r="AZ340" s="6">
        <v>0</v>
      </c>
      <c r="BA340" s="6">
        <v>0.53</v>
      </c>
      <c r="BB340" s="6">
        <v>-1.51</v>
      </c>
      <c r="BC340" s="6">
        <v>-3.67</v>
      </c>
      <c r="BD340" s="6">
        <v>4.2</v>
      </c>
      <c r="BE340" s="6">
        <v>11.21</v>
      </c>
      <c r="BF340" s="6">
        <v>70.040000000000006</v>
      </c>
      <c r="BG340" s="6">
        <v>247.92</v>
      </c>
      <c r="BH340" s="6">
        <v>232.41</v>
      </c>
    </row>
    <row r="341" spans="1:60" hidden="1" x14ac:dyDescent="0.2">
      <c r="A341" t="s">
        <v>2183</v>
      </c>
      <c r="B341" t="s">
        <v>835</v>
      </c>
      <c r="C341" t="s">
        <v>836</v>
      </c>
      <c r="D341">
        <v>84</v>
      </c>
      <c r="E341" t="s">
        <v>164</v>
      </c>
      <c r="G341" t="s">
        <v>74</v>
      </c>
      <c r="H341" t="s">
        <v>837</v>
      </c>
      <c r="K341" t="s">
        <v>549</v>
      </c>
      <c r="L341" t="s">
        <v>229</v>
      </c>
      <c r="M341" t="s">
        <v>838</v>
      </c>
      <c r="N341" s="17" t="s">
        <v>839</v>
      </c>
      <c r="O341" s="19">
        <f t="shared" si="5"/>
        <v>7179</v>
      </c>
      <c r="P341">
        <v>1</v>
      </c>
      <c r="Q341" t="s">
        <v>840</v>
      </c>
      <c r="R341" s="6">
        <v>1.55</v>
      </c>
      <c r="S341">
        <v>12</v>
      </c>
      <c r="T341">
        <v>16.899999999999999</v>
      </c>
      <c r="U341" s="5">
        <v>9</v>
      </c>
      <c r="V341" s="5">
        <v>12</v>
      </c>
      <c r="W341" s="6">
        <v>30.18</v>
      </c>
      <c r="X341" s="6">
        <v>41.35</v>
      </c>
      <c r="Y341" s="6">
        <v>57.78</v>
      </c>
      <c r="Z341" s="6">
        <v>7.0000000000000007E-2</v>
      </c>
      <c r="AA341" s="6">
        <v>0.63</v>
      </c>
      <c r="AB341" s="6">
        <v>26.08</v>
      </c>
      <c r="AC341" s="6">
        <v>25.01</v>
      </c>
      <c r="AD341" s="6">
        <v>-6.42</v>
      </c>
      <c r="AE341" s="6">
        <v>0.59</v>
      </c>
      <c r="AF341" s="6">
        <v>14.52</v>
      </c>
      <c r="AG341" s="6">
        <v>10.76</v>
      </c>
      <c r="AH341" s="6">
        <v>7.46</v>
      </c>
      <c r="AI341" s="6">
        <v>0.51</v>
      </c>
      <c r="AJ341" s="6">
        <v>5.94</v>
      </c>
      <c r="AK341" s="6">
        <v>6.85</v>
      </c>
      <c r="AL341" s="6">
        <v>0.52</v>
      </c>
      <c r="AM341">
        <v>7.4</v>
      </c>
      <c r="AN341">
        <v>7.7</v>
      </c>
      <c r="AO341">
        <v>7.5</v>
      </c>
      <c r="AP341">
        <v>1.7</v>
      </c>
      <c r="AQ341">
        <v>-40.9</v>
      </c>
      <c r="AR341">
        <v>-42.3</v>
      </c>
      <c r="AS341">
        <v>-0.5</v>
      </c>
      <c r="AT341">
        <v>35.200000000000003</v>
      </c>
      <c r="AU341">
        <v>-18.600000000000001</v>
      </c>
      <c r="AV341">
        <v>8.8000000000000007</v>
      </c>
      <c r="AW341">
        <v>1.2</v>
      </c>
      <c r="AX341" s="6">
        <v>11.66</v>
      </c>
      <c r="AY341" s="6">
        <v>17.2</v>
      </c>
      <c r="AZ341" s="6">
        <v>0</v>
      </c>
      <c r="BA341" s="6">
        <v>-1.52</v>
      </c>
      <c r="BB341" s="6">
        <v>13.59</v>
      </c>
      <c r="BC341" s="6">
        <v>25.02</v>
      </c>
      <c r="BD341" s="6">
        <v>44.16</v>
      </c>
      <c r="BE341" s="6">
        <v>76.92</v>
      </c>
      <c r="BF341" s="6">
        <v>121.09</v>
      </c>
      <c r="BG341" s="6">
        <v>201.32</v>
      </c>
      <c r="BH341" s="6">
        <v>530.07000000000005</v>
      </c>
    </row>
    <row r="342" spans="1:60" hidden="1" x14ac:dyDescent="0.2">
      <c r="A342" t="s">
        <v>2188</v>
      </c>
      <c r="B342" t="s">
        <v>3443</v>
      </c>
      <c r="C342" t="s">
        <v>3444</v>
      </c>
      <c r="D342">
        <v>97</v>
      </c>
      <c r="E342" t="s">
        <v>144</v>
      </c>
      <c r="G342" t="s">
        <v>406</v>
      </c>
      <c r="H342" t="s">
        <v>3445</v>
      </c>
      <c r="K342" t="s">
        <v>65</v>
      </c>
      <c r="L342" t="s">
        <v>114</v>
      </c>
      <c r="M342" t="s">
        <v>1379</v>
      </c>
      <c r="N342" s="17" t="s">
        <v>3446</v>
      </c>
      <c r="O342" s="19">
        <f t="shared" si="5"/>
        <v>4663</v>
      </c>
      <c r="P342">
        <v>1</v>
      </c>
      <c r="Q342" t="s">
        <v>921</v>
      </c>
      <c r="R342" s="6">
        <v>3.18</v>
      </c>
      <c r="S342">
        <v>98.4</v>
      </c>
      <c r="T342">
        <v>137.4</v>
      </c>
      <c r="U342" s="5">
        <v>12</v>
      </c>
      <c r="V342" s="5">
        <v>12</v>
      </c>
      <c r="W342" s="6">
        <v>12.89</v>
      </c>
      <c r="X342" s="6">
        <v>13.54</v>
      </c>
      <c r="Y342" s="6">
        <v>8.82</v>
      </c>
      <c r="Z342" s="6">
        <v>0.98</v>
      </c>
      <c r="AA342" s="6">
        <v>0.95</v>
      </c>
      <c r="AB342" s="6">
        <v>10.94</v>
      </c>
      <c r="AC342" s="6">
        <v>12.48</v>
      </c>
      <c r="AD342" s="6">
        <v>8.1999999999999993</v>
      </c>
      <c r="AE342" s="6">
        <v>0.97</v>
      </c>
      <c r="AF342" s="6">
        <v>8.7899999999999991</v>
      </c>
      <c r="AG342" s="6">
        <v>8.89</v>
      </c>
      <c r="AI342" s="6">
        <v>0.98</v>
      </c>
      <c r="AJ342" s="6">
        <v>18.809999999999999</v>
      </c>
      <c r="AK342" s="6">
        <v>17.809999999999999</v>
      </c>
      <c r="AL342" s="6">
        <v>13.05</v>
      </c>
      <c r="AM342">
        <v>24.9</v>
      </c>
      <c r="AN342">
        <v>30.9</v>
      </c>
      <c r="AO342">
        <v>26.9</v>
      </c>
      <c r="AP342">
        <v>15.2</v>
      </c>
      <c r="AQ342">
        <v>-19.5</v>
      </c>
      <c r="AR342">
        <v>-16.899999999999999</v>
      </c>
      <c r="AS342">
        <v>-4.2</v>
      </c>
      <c r="AT342">
        <v>2.1</v>
      </c>
      <c r="AU342">
        <v>-20.2</v>
      </c>
      <c r="AV342">
        <v>19.2</v>
      </c>
      <c r="AW342">
        <v>9999</v>
      </c>
      <c r="AX342" s="6">
        <v>11.29</v>
      </c>
      <c r="AY342" s="6">
        <v>4.3600000000000003</v>
      </c>
      <c r="AZ342" s="6">
        <v>0</v>
      </c>
      <c r="BA342" s="6">
        <v>1.1100000000000001</v>
      </c>
      <c r="BB342" s="6">
        <v>4.3099999999999996</v>
      </c>
      <c r="BC342" s="6">
        <v>-13.62</v>
      </c>
      <c r="BD342" s="6">
        <v>-4.07</v>
      </c>
      <c r="BE342" s="6">
        <v>-9.1999999999999993</v>
      </c>
      <c r="BF342" s="6">
        <v>23.78</v>
      </c>
      <c r="BG342" s="6">
        <v>191.35</v>
      </c>
      <c r="BH342" s="6">
        <v>442.34</v>
      </c>
    </row>
    <row r="343" spans="1:60" hidden="1" x14ac:dyDescent="0.2">
      <c r="A343" t="s">
        <v>2194</v>
      </c>
      <c r="B343" t="s">
        <v>1615</v>
      </c>
      <c r="C343" t="s">
        <v>1616</v>
      </c>
      <c r="D343">
        <v>68</v>
      </c>
      <c r="E343" t="s">
        <v>265</v>
      </c>
      <c r="G343" t="s">
        <v>406</v>
      </c>
      <c r="H343" t="s">
        <v>1617</v>
      </c>
      <c r="K343" t="s">
        <v>65</v>
      </c>
      <c r="L343" t="s">
        <v>66</v>
      </c>
      <c r="M343" t="s">
        <v>190</v>
      </c>
      <c r="N343" s="17" t="s">
        <v>1618</v>
      </c>
      <c r="O343" s="19">
        <f t="shared" si="5"/>
        <v>12622</v>
      </c>
      <c r="P343">
        <v>4</v>
      </c>
      <c r="Q343" t="s">
        <v>1619</v>
      </c>
      <c r="R343" s="6">
        <v>3.75</v>
      </c>
      <c r="S343">
        <v>50.5</v>
      </c>
      <c r="T343">
        <v>7.5</v>
      </c>
      <c r="U343" s="5">
        <v>12</v>
      </c>
      <c r="V343" s="5">
        <v>12</v>
      </c>
      <c r="W343" s="6">
        <v>10.63</v>
      </c>
      <c r="X343" s="6">
        <v>9.59</v>
      </c>
      <c r="Y343" s="6">
        <v>4.92</v>
      </c>
      <c r="Z343" s="6">
        <v>0.75</v>
      </c>
      <c r="AA343" s="6">
        <v>0.78</v>
      </c>
      <c r="AB343" s="6">
        <v>8.7200000000000006</v>
      </c>
      <c r="AC343" s="6">
        <v>-0.68</v>
      </c>
      <c r="AD343" s="6">
        <v>69.430000000000007</v>
      </c>
      <c r="AE343" s="6">
        <v>0.75</v>
      </c>
      <c r="AF343" s="6">
        <v>25.06</v>
      </c>
      <c r="AG343" s="6">
        <v>53.15</v>
      </c>
      <c r="AI343" s="6">
        <v>0.77</v>
      </c>
      <c r="AJ343" s="6">
        <v>5.01</v>
      </c>
      <c r="AK343" s="6">
        <v>9.81</v>
      </c>
      <c r="AL343" s="6">
        <v>8.3000000000000007</v>
      </c>
      <c r="AM343">
        <v>16.600000000000001</v>
      </c>
      <c r="AN343">
        <v>13.4</v>
      </c>
      <c r="AO343">
        <v>1.9</v>
      </c>
      <c r="AP343">
        <v>1.1000000000000001</v>
      </c>
      <c r="AQ343">
        <v>19.7</v>
      </c>
      <c r="AR343">
        <v>36.799999999999997</v>
      </c>
      <c r="AS343">
        <v>-65.900000000000006</v>
      </c>
      <c r="AT343">
        <v>10.9</v>
      </c>
      <c r="AU343">
        <v>-1.1000000000000001</v>
      </c>
      <c r="AV343">
        <v>5.6</v>
      </c>
      <c r="AW343">
        <v>0.7</v>
      </c>
      <c r="AX343" s="6">
        <v>10.29</v>
      </c>
      <c r="AY343" s="6">
        <v>6.33</v>
      </c>
      <c r="AZ343" s="6">
        <v>0</v>
      </c>
      <c r="BA343" s="6">
        <v>-0.77</v>
      </c>
      <c r="BB343" s="6">
        <v>-1.27</v>
      </c>
      <c r="BC343" s="6">
        <v>-0.26</v>
      </c>
      <c r="BD343" s="6">
        <v>12.01</v>
      </c>
      <c r="BE343" s="6">
        <v>43.31</v>
      </c>
      <c r="BF343" s="6">
        <v>35.9</v>
      </c>
      <c r="BG343" s="6">
        <v>166.38</v>
      </c>
      <c r="BH343" s="6">
        <v>89.74</v>
      </c>
    </row>
    <row r="344" spans="1:60" hidden="1" x14ac:dyDescent="0.2">
      <c r="A344" t="s">
        <v>2199</v>
      </c>
      <c r="B344" t="s">
        <v>382</v>
      </c>
      <c r="C344" t="s">
        <v>383</v>
      </c>
      <c r="D344">
        <v>64</v>
      </c>
      <c r="E344" t="s">
        <v>288</v>
      </c>
      <c r="G344" t="s">
        <v>127</v>
      </c>
      <c r="H344" t="s">
        <v>384</v>
      </c>
      <c r="K344" t="s">
        <v>65</v>
      </c>
      <c r="L344" t="s">
        <v>129</v>
      </c>
      <c r="M344" t="s">
        <v>138</v>
      </c>
      <c r="N344" s="17" t="s">
        <v>385</v>
      </c>
      <c r="O344" s="19">
        <f t="shared" si="5"/>
        <v>151040</v>
      </c>
      <c r="P344">
        <v>4</v>
      </c>
      <c r="Q344" t="s">
        <v>386</v>
      </c>
      <c r="R344" s="6">
        <v>2.86</v>
      </c>
      <c r="S344">
        <v>47</v>
      </c>
      <c r="T344">
        <v>66.2</v>
      </c>
      <c r="U344" s="5">
        <v>12</v>
      </c>
      <c r="V344" s="5">
        <v>12</v>
      </c>
      <c r="W344" s="6">
        <v>14.81</v>
      </c>
      <c r="X344" s="6">
        <v>10.18</v>
      </c>
      <c r="Y344" s="6">
        <v>8.69</v>
      </c>
      <c r="Z344" s="6">
        <v>1</v>
      </c>
      <c r="AA344" s="6">
        <v>0.98</v>
      </c>
      <c r="AB344" s="6">
        <v>8.58</v>
      </c>
      <c r="AC344" s="6">
        <v>5.53</v>
      </c>
      <c r="AD344" s="6">
        <v>4.5199999999999996</v>
      </c>
      <c r="AE344" s="6">
        <v>0.94</v>
      </c>
      <c r="AF344" s="6">
        <v>3.37</v>
      </c>
      <c r="AG344" s="6">
        <v>0.12</v>
      </c>
      <c r="AH344" s="6">
        <v>57.09</v>
      </c>
      <c r="AI344" s="6">
        <v>0.99</v>
      </c>
      <c r="AJ344" s="6">
        <v>4.21</v>
      </c>
      <c r="AK344" s="6">
        <v>5.62</v>
      </c>
      <c r="AL344" s="6">
        <v>17.07</v>
      </c>
      <c r="AM344">
        <v>43.7</v>
      </c>
      <c r="AN344">
        <v>16.399999999999999</v>
      </c>
      <c r="AO344">
        <v>20.3</v>
      </c>
      <c r="AP344">
        <v>5.6</v>
      </c>
      <c r="AQ344">
        <v>16.7</v>
      </c>
      <c r="AR344">
        <v>117.4</v>
      </c>
      <c r="AS344">
        <v>49.6</v>
      </c>
      <c r="AT344">
        <v>6.4</v>
      </c>
      <c r="AU344">
        <v>-4.7</v>
      </c>
      <c r="AV344">
        <v>68.900000000000006</v>
      </c>
      <c r="AW344">
        <v>25.9</v>
      </c>
      <c r="AX344" s="6">
        <v>10.14</v>
      </c>
      <c r="AY344" s="6">
        <v>12.9</v>
      </c>
      <c r="AZ344" s="6">
        <v>0</v>
      </c>
      <c r="BA344" s="6">
        <v>-0.01</v>
      </c>
      <c r="BB344" s="6">
        <v>9.85</v>
      </c>
      <c r="BC344" s="6">
        <v>9.06</v>
      </c>
      <c r="BD344" s="6">
        <v>12.22</v>
      </c>
      <c r="BE344" s="6">
        <v>40.229999999999997</v>
      </c>
      <c r="BF344" s="6">
        <v>83.44</v>
      </c>
      <c r="BG344" s="6">
        <v>162.6</v>
      </c>
      <c r="BH344" s="6">
        <v>320.39999999999998</v>
      </c>
    </row>
    <row r="345" spans="1:60" hidden="1" x14ac:dyDescent="0.2">
      <c r="A345" t="s">
        <v>2204</v>
      </c>
      <c r="B345" t="s">
        <v>671</v>
      </c>
      <c r="C345" t="s">
        <v>672</v>
      </c>
      <c r="D345">
        <v>75</v>
      </c>
      <c r="E345" t="s">
        <v>338</v>
      </c>
      <c r="G345" t="s">
        <v>406</v>
      </c>
      <c r="H345" t="s">
        <v>673</v>
      </c>
      <c r="K345" t="s">
        <v>76</v>
      </c>
      <c r="L345" t="s">
        <v>114</v>
      </c>
      <c r="M345" t="s">
        <v>366</v>
      </c>
      <c r="N345" s="17" t="s">
        <v>674</v>
      </c>
      <c r="O345" s="19">
        <f t="shared" si="5"/>
        <v>2775</v>
      </c>
      <c r="P345">
        <v>4</v>
      </c>
      <c r="Q345" t="s">
        <v>675</v>
      </c>
      <c r="R345" s="6">
        <v>3.65</v>
      </c>
      <c r="S345">
        <v>82.1</v>
      </c>
      <c r="T345">
        <v>117.9</v>
      </c>
      <c r="U345" s="5">
        <v>12</v>
      </c>
      <c r="V345" s="5">
        <v>12</v>
      </c>
      <c r="W345" s="6">
        <v>9.99</v>
      </c>
      <c r="X345" s="6">
        <v>7.24</v>
      </c>
      <c r="Y345" s="6">
        <v>2.17</v>
      </c>
      <c r="Z345" s="6">
        <v>0.97</v>
      </c>
      <c r="AA345" s="6">
        <v>0.99</v>
      </c>
      <c r="AB345" s="6">
        <v>10.44</v>
      </c>
      <c r="AC345" s="6">
        <v>5.98</v>
      </c>
      <c r="AD345" s="6">
        <v>3.35</v>
      </c>
      <c r="AE345" s="6">
        <v>0.95</v>
      </c>
      <c r="AF345" s="6">
        <v>8.89</v>
      </c>
      <c r="AG345" s="6">
        <v>4.2</v>
      </c>
      <c r="AH345" s="6">
        <v>-24.76</v>
      </c>
      <c r="AI345" s="6">
        <v>0.96</v>
      </c>
      <c r="AJ345" s="6">
        <v>10.51</v>
      </c>
      <c r="AK345" s="6">
        <v>9.4</v>
      </c>
      <c r="AL345" s="6">
        <v>-1.06</v>
      </c>
      <c r="AM345">
        <v>9.9</v>
      </c>
      <c r="AN345">
        <v>22.3</v>
      </c>
      <c r="AO345">
        <v>22.6</v>
      </c>
      <c r="AP345">
        <v>11.9</v>
      </c>
      <c r="AQ345">
        <v>-1.9</v>
      </c>
      <c r="AR345">
        <v>-17.899999999999999</v>
      </c>
      <c r="AS345">
        <v>6.5</v>
      </c>
      <c r="AT345">
        <v>-0.5</v>
      </c>
      <c r="AU345">
        <v>-7.8</v>
      </c>
      <c r="AV345">
        <v>14</v>
      </c>
      <c r="AW345">
        <v>9999</v>
      </c>
      <c r="AX345" s="6">
        <v>9.42</v>
      </c>
      <c r="AY345" s="6">
        <v>4.16</v>
      </c>
      <c r="AZ345" s="6">
        <v>0</v>
      </c>
      <c r="BA345" s="6">
        <v>0.32</v>
      </c>
      <c r="BB345" s="6">
        <v>12.84</v>
      </c>
      <c r="BC345" s="6">
        <v>20.350000000000001</v>
      </c>
      <c r="BD345" s="6">
        <v>13.04</v>
      </c>
      <c r="BE345" s="6">
        <v>4.87</v>
      </c>
      <c r="BF345" s="6">
        <v>22.59</v>
      </c>
      <c r="BG345" s="6">
        <v>145.91</v>
      </c>
      <c r="BH345" s="6">
        <v>193.32</v>
      </c>
    </row>
    <row r="346" spans="1:60" hidden="1" x14ac:dyDescent="0.2">
      <c r="A346" t="s">
        <v>2210</v>
      </c>
      <c r="B346" t="s">
        <v>208</v>
      </c>
      <c r="C346" t="s">
        <v>209</v>
      </c>
      <c r="D346">
        <v>69</v>
      </c>
      <c r="E346" t="s">
        <v>210</v>
      </c>
      <c r="G346" t="s">
        <v>74</v>
      </c>
      <c r="H346" t="s">
        <v>211</v>
      </c>
      <c r="K346" t="s">
        <v>65</v>
      </c>
      <c r="L346" t="s">
        <v>114</v>
      </c>
      <c r="M346" t="s">
        <v>212</v>
      </c>
      <c r="N346" t="s">
        <v>213</v>
      </c>
      <c r="O346" s="19">
        <f t="shared" si="5"/>
        <v>5617</v>
      </c>
      <c r="P346">
        <v>2</v>
      </c>
      <c r="Q346" t="s">
        <v>214</v>
      </c>
      <c r="R346" s="6">
        <v>4.8600000000000003</v>
      </c>
      <c r="S346">
        <v>73.599999999999994</v>
      </c>
      <c r="T346">
        <v>74.5</v>
      </c>
      <c r="U346" s="5">
        <v>11</v>
      </c>
      <c r="V346" s="5">
        <v>12</v>
      </c>
      <c r="W346" s="6">
        <v>5.89</v>
      </c>
      <c r="X346" s="6">
        <v>6.28</v>
      </c>
      <c r="Y346" s="6">
        <v>3.08</v>
      </c>
      <c r="Z346" s="6">
        <v>0.74</v>
      </c>
      <c r="AA346" s="6">
        <v>0.79</v>
      </c>
      <c r="AB346" s="6">
        <v>6.6</v>
      </c>
      <c r="AC346" s="6">
        <v>6.9</v>
      </c>
      <c r="AD346" s="6">
        <v>4.25</v>
      </c>
      <c r="AE346" s="6">
        <v>0.68</v>
      </c>
      <c r="AF346" s="6">
        <v>5.82</v>
      </c>
      <c r="AG346" s="6">
        <v>4.25</v>
      </c>
      <c r="AH346" s="6">
        <v>-3.23</v>
      </c>
      <c r="AI346" s="6">
        <v>0.85</v>
      </c>
      <c r="AJ346" s="6">
        <v>29.37</v>
      </c>
      <c r="AK346" s="6">
        <v>29.37</v>
      </c>
      <c r="AL346" s="6">
        <v>13.3</v>
      </c>
      <c r="AM346">
        <v>15.3</v>
      </c>
      <c r="AN346">
        <v>15.2</v>
      </c>
      <c r="AO346">
        <v>15.3</v>
      </c>
      <c r="AP346">
        <v>10.9</v>
      </c>
      <c r="AQ346">
        <v>-13.9</v>
      </c>
      <c r="AR346">
        <v>-12.5</v>
      </c>
      <c r="AS346">
        <v>-9.5</v>
      </c>
      <c r="AT346">
        <v>-7</v>
      </c>
      <c r="AU346">
        <v>-10</v>
      </c>
      <c r="AV346">
        <v>32.700000000000003</v>
      </c>
      <c r="AW346">
        <v>25.1</v>
      </c>
      <c r="AX346" s="6">
        <v>7.09</v>
      </c>
      <c r="AY346" s="6">
        <v>-1.92</v>
      </c>
      <c r="AZ346" s="6">
        <v>0</v>
      </c>
      <c r="BA346" s="6">
        <v>2.4300000000000002</v>
      </c>
      <c r="BB346" s="6">
        <v>4.74</v>
      </c>
      <c r="BC346" s="6">
        <v>7.41</v>
      </c>
      <c r="BD346" s="6">
        <v>1.06</v>
      </c>
      <c r="BE346" s="6">
        <v>-6.51</v>
      </c>
      <c r="BF346" s="6">
        <v>-9.26</v>
      </c>
      <c r="BG346" s="6">
        <v>98.4</v>
      </c>
      <c r="BH346" s="6">
        <v>457.4</v>
      </c>
    </row>
    <row r="347" spans="1:60" hidden="1" x14ac:dyDescent="0.2">
      <c r="A347" t="s">
        <v>2214</v>
      </c>
      <c r="B347" t="s">
        <v>1025</v>
      </c>
      <c r="C347" t="s">
        <v>1026</v>
      </c>
      <c r="D347">
        <v>64</v>
      </c>
      <c r="E347" t="s">
        <v>210</v>
      </c>
      <c r="G347" t="s">
        <v>127</v>
      </c>
      <c r="H347" t="s">
        <v>1027</v>
      </c>
      <c r="I347" t="s">
        <v>1028</v>
      </c>
      <c r="K347" t="s">
        <v>65</v>
      </c>
      <c r="L347" t="s">
        <v>148</v>
      </c>
      <c r="M347" t="s">
        <v>1029</v>
      </c>
      <c r="N347" s="17" t="s">
        <v>1030</v>
      </c>
      <c r="O347" s="19">
        <f t="shared" si="5"/>
        <v>173968</v>
      </c>
      <c r="P347">
        <v>12</v>
      </c>
      <c r="Q347" t="s">
        <v>1031</v>
      </c>
      <c r="R347" s="6">
        <v>3.38</v>
      </c>
      <c r="S347">
        <v>39.299999999999997</v>
      </c>
      <c r="T347">
        <v>51.3</v>
      </c>
      <c r="U347" s="5">
        <v>12</v>
      </c>
      <c r="V347" s="5">
        <v>12</v>
      </c>
      <c r="W347" s="6">
        <v>8.32</v>
      </c>
      <c r="X347" s="6">
        <v>3.07</v>
      </c>
      <c r="Y347" s="6">
        <v>1.95</v>
      </c>
      <c r="Z347" s="6">
        <v>0.97</v>
      </c>
      <c r="AA347" s="6">
        <v>0.98</v>
      </c>
      <c r="AB347" s="6">
        <v>7.04</v>
      </c>
      <c r="AC347" s="6">
        <v>5.51</v>
      </c>
      <c r="AD347" s="6">
        <v>-4.79</v>
      </c>
      <c r="AE347" s="6">
        <v>0.92</v>
      </c>
      <c r="AF347" s="6">
        <v>3.38</v>
      </c>
      <c r="AG347" s="6">
        <v>-1.99</v>
      </c>
      <c r="AH347" s="6">
        <v>-32.5</v>
      </c>
      <c r="AI347" s="6">
        <v>0.92</v>
      </c>
      <c r="AJ347" s="6">
        <v>1.66</v>
      </c>
      <c r="AK347" s="6">
        <v>1.37</v>
      </c>
      <c r="AL347" s="6">
        <v>-5.79</v>
      </c>
      <c r="AM347">
        <v>15.7</v>
      </c>
      <c r="AN347">
        <v>11.6</v>
      </c>
      <c r="AO347">
        <v>14.4</v>
      </c>
      <c r="AP347">
        <v>3.4</v>
      </c>
      <c r="AQ347">
        <v>-13.7</v>
      </c>
      <c r="AR347">
        <v>-5.4</v>
      </c>
      <c r="AS347">
        <v>15.2</v>
      </c>
      <c r="AT347">
        <v>-3.4</v>
      </c>
      <c r="AU347">
        <v>-7.9</v>
      </c>
      <c r="AV347">
        <v>27</v>
      </c>
      <c r="AW347">
        <v>5.5</v>
      </c>
      <c r="AX347" s="6">
        <v>6.5</v>
      </c>
      <c r="AY347" s="6">
        <v>-2.2200000000000002</v>
      </c>
      <c r="AZ347" s="6">
        <v>0</v>
      </c>
      <c r="BA347" s="6">
        <v>0.17</v>
      </c>
      <c r="BB347" s="6">
        <v>-0.62</v>
      </c>
      <c r="BC347" s="6">
        <v>-3.93</v>
      </c>
      <c r="BD347" s="6">
        <v>-4.0599999999999996</v>
      </c>
      <c r="BE347" s="6">
        <v>-7.04</v>
      </c>
      <c r="BF347" s="6">
        <v>-10.63</v>
      </c>
      <c r="BG347" s="6">
        <v>87.65</v>
      </c>
      <c r="BH347" s="6">
        <v>354.25</v>
      </c>
    </row>
    <row r="348" spans="1:60" hidden="1" x14ac:dyDescent="0.2">
      <c r="A348" t="s">
        <v>2219</v>
      </c>
      <c r="B348" t="s">
        <v>3555</v>
      </c>
      <c r="C348" t="s">
        <v>3556</v>
      </c>
      <c r="D348">
        <v>61</v>
      </c>
      <c r="E348" t="s">
        <v>126</v>
      </c>
      <c r="H348" t="s">
        <v>3557</v>
      </c>
      <c r="K348" t="s">
        <v>65</v>
      </c>
      <c r="L348" t="s">
        <v>66</v>
      </c>
      <c r="M348" t="s">
        <v>67</v>
      </c>
      <c r="N348" t="s">
        <v>3558</v>
      </c>
      <c r="O348" s="19">
        <f t="shared" si="5"/>
        <v>1171</v>
      </c>
      <c r="P348">
        <v>4</v>
      </c>
      <c r="Q348" t="s">
        <v>108</v>
      </c>
      <c r="R348" s="6">
        <v>3.23</v>
      </c>
      <c r="S348">
        <v>36.200000000000003</v>
      </c>
      <c r="T348">
        <v>34</v>
      </c>
      <c r="U348" s="5">
        <v>11</v>
      </c>
      <c r="V348" s="5">
        <v>12</v>
      </c>
      <c r="W348" s="6">
        <v>11.75</v>
      </c>
      <c r="X348" s="6">
        <v>10.01</v>
      </c>
      <c r="Y348" s="6">
        <v>10</v>
      </c>
      <c r="Z348" s="6">
        <v>0.85</v>
      </c>
      <c r="AA348" s="6">
        <v>0.92</v>
      </c>
      <c r="AB348" s="6">
        <v>8.18</v>
      </c>
      <c r="AC348" s="6">
        <v>3.04</v>
      </c>
      <c r="AD348" s="6">
        <v>-12.53</v>
      </c>
      <c r="AE348" s="6">
        <v>0.78</v>
      </c>
      <c r="AF348" s="6">
        <v>10.26</v>
      </c>
      <c r="AG348" s="6">
        <v>2.84</v>
      </c>
      <c r="AI348" s="6">
        <v>0.95</v>
      </c>
      <c r="AJ348" s="6">
        <v>11.4</v>
      </c>
      <c r="AK348" s="6">
        <v>6.72</v>
      </c>
      <c r="AL348" s="6">
        <v>-5.21</v>
      </c>
      <c r="AM348">
        <v>11.6</v>
      </c>
      <c r="AN348">
        <v>11.2</v>
      </c>
      <c r="AO348">
        <v>10.1</v>
      </c>
      <c r="AP348">
        <v>3.1</v>
      </c>
      <c r="AQ348">
        <v>-14.9</v>
      </c>
      <c r="AR348">
        <v>-16.100000000000001</v>
      </c>
      <c r="AS348">
        <v>-12.5</v>
      </c>
      <c r="AT348">
        <v>-6.3</v>
      </c>
      <c r="AU348">
        <v>-30</v>
      </c>
      <c r="AV348">
        <v>5.3</v>
      </c>
      <c r="AW348">
        <v>6.5</v>
      </c>
      <c r="AX348" s="6">
        <v>5.26</v>
      </c>
      <c r="AY348" s="6">
        <v>0.41</v>
      </c>
      <c r="AZ348" s="6">
        <v>0</v>
      </c>
      <c r="BA348" s="6">
        <v>0.98</v>
      </c>
      <c r="BB348" s="6">
        <v>2.42</v>
      </c>
      <c r="BC348" s="6">
        <v>15.15</v>
      </c>
      <c r="BD348" s="6">
        <v>2.89</v>
      </c>
      <c r="BE348" s="6">
        <v>4.0999999999999996</v>
      </c>
      <c r="BF348" s="6">
        <v>2.09</v>
      </c>
      <c r="BG348" s="6">
        <v>66.94</v>
      </c>
      <c r="BH348" s="6">
        <v>190.84</v>
      </c>
    </row>
    <row r="349" spans="1:60" hidden="1" x14ac:dyDescent="0.2">
      <c r="A349" t="s">
        <v>2226</v>
      </c>
      <c r="B349" t="s">
        <v>2052</v>
      </c>
      <c r="C349" t="s">
        <v>2053</v>
      </c>
      <c r="D349">
        <v>68</v>
      </c>
      <c r="E349" t="s">
        <v>1821</v>
      </c>
      <c r="G349" t="s">
        <v>84</v>
      </c>
      <c r="H349" t="s">
        <v>2054</v>
      </c>
      <c r="K349" t="s">
        <v>65</v>
      </c>
      <c r="L349" t="s">
        <v>624</v>
      </c>
      <c r="M349" t="s">
        <v>1084</v>
      </c>
      <c r="N349" t="s">
        <v>2055</v>
      </c>
      <c r="O349" s="19">
        <f t="shared" si="5"/>
        <v>11002</v>
      </c>
      <c r="P349">
        <v>4</v>
      </c>
      <c r="Q349" t="s">
        <v>2056</v>
      </c>
      <c r="R349" s="6">
        <v>4.08</v>
      </c>
      <c r="S349">
        <v>43</v>
      </c>
      <c r="T349">
        <v>63.7</v>
      </c>
      <c r="U349" s="5">
        <v>11</v>
      </c>
      <c r="V349" s="5">
        <v>12</v>
      </c>
      <c r="W349" s="6">
        <v>13.83</v>
      </c>
      <c r="X349" s="6">
        <v>7.13</v>
      </c>
      <c r="Y349" s="6">
        <v>5.65</v>
      </c>
      <c r="Z349" s="6">
        <v>0.99</v>
      </c>
      <c r="AA349" s="6">
        <v>0.97</v>
      </c>
      <c r="AB349" s="6">
        <v>12.77</v>
      </c>
      <c r="AC349" s="6">
        <v>10.76</v>
      </c>
      <c r="AD349" s="6">
        <v>-4.97</v>
      </c>
      <c r="AE349" s="6">
        <v>0.66</v>
      </c>
      <c r="AF349" s="6">
        <v>5.05</v>
      </c>
      <c r="AG349" s="6">
        <v>-10.130000000000001</v>
      </c>
      <c r="AH349" s="6">
        <v>131.5</v>
      </c>
      <c r="AI349" s="6">
        <v>0.94</v>
      </c>
      <c r="AJ349" s="6">
        <v>4.03</v>
      </c>
      <c r="AK349" s="6">
        <v>1.44</v>
      </c>
      <c r="AL349" s="6">
        <v>0.47</v>
      </c>
      <c r="AM349">
        <v>11.1</v>
      </c>
      <c r="AN349">
        <v>10.5</v>
      </c>
      <c r="AO349">
        <v>12.6</v>
      </c>
      <c r="AP349">
        <v>1.1000000000000001</v>
      </c>
      <c r="AQ349">
        <v>-22.7</v>
      </c>
      <c r="AR349">
        <v>-26.1</v>
      </c>
      <c r="AS349">
        <v>-1.9</v>
      </c>
      <c r="AT349">
        <v>1.8</v>
      </c>
      <c r="AU349">
        <v>-16.7</v>
      </c>
      <c r="AV349">
        <v>26.4</v>
      </c>
      <c r="AW349">
        <v>16.399999999999999</v>
      </c>
      <c r="AX349" s="6">
        <v>5.01</v>
      </c>
      <c r="AY349" s="6">
        <v>8.1300000000000008</v>
      </c>
      <c r="AZ349" s="6">
        <v>0</v>
      </c>
      <c r="BA349" s="6">
        <v>-1.04</v>
      </c>
      <c r="BB349" s="6">
        <v>2.75</v>
      </c>
      <c r="BC349" s="6">
        <v>0.54</v>
      </c>
      <c r="BD349" s="6">
        <v>0.19</v>
      </c>
      <c r="BE349" s="6">
        <v>-18.88</v>
      </c>
      <c r="BF349" s="6">
        <v>47.83</v>
      </c>
      <c r="BG349" s="6">
        <v>63.05</v>
      </c>
      <c r="BH349" s="6">
        <v>705.6</v>
      </c>
    </row>
    <row r="350" spans="1:60" hidden="1" x14ac:dyDescent="0.2">
      <c r="A350" t="s">
        <v>2232</v>
      </c>
      <c r="B350" t="s">
        <v>583</v>
      </c>
      <c r="C350" t="s">
        <v>584</v>
      </c>
      <c r="D350">
        <v>77</v>
      </c>
      <c r="E350" t="s">
        <v>364</v>
      </c>
      <c r="G350" t="s">
        <v>74</v>
      </c>
      <c r="H350" t="s">
        <v>585</v>
      </c>
      <c r="K350" t="s">
        <v>274</v>
      </c>
      <c r="L350" t="s">
        <v>66</v>
      </c>
      <c r="M350" t="s">
        <v>67</v>
      </c>
      <c r="N350" t="s">
        <v>586</v>
      </c>
      <c r="O350" s="19">
        <f t="shared" si="5"/>
        <v>59878</v>
      </c>
      <c r="P350">
        <v>4</v>
      </c>
      <c r="Q350" t="s">
        <v>587</v>
      </c>
      <c r="R350" s="6">
        <v>4.9000000000000004</v>
      </c>
      <c r="S350">
        <v>55.5</v>
      </c>
      <c r="T350">
        <v>18</v>
      </c>
      <c r="U350" s="5">
        <v>2</v>
      </c>
      <c r="V350" s="5">
        <v>12</v>
      </c>
      <c r="W350" s="6">
        <v>7.19</v>
      </c>
      <c r="X350" s="6">
        <v>8.9</v>
      </c>
      <c r="Y350" s="6">
        <v>5.86</v>
      </c>
      <c r="Z350" s="6">
        <v>0.9</v>
      </c>
      <c r="AA350" s="6">
        <v>0.9</v>
      </c>
      <c r="AB350" s="6">
        <v>5.27</v>
      </c>
      <c r="AC350" s="6">
        <v>2.93</v>
      </c>
      <c r="AD350" s="6">
        <v>-7.88</v>
      </c>
      <c r="AE350" s="6">
        <v>0.7</v>
      </c>
      <c r="AF350" s="6">
        <v>5.65</v>
      </c>
      <c r="AG350" s="6">
        <v>19.440000000000001</v>
      </c>
      <c r="AI350" s="6">
        <v>0.98</v>
      </c>
      <c r="AJ350" s="6">
        <v>6.94</v>
      </c>
      <c r="AK350" s="6">
        <v>5.23</v>
      </c>
      <c r="AL350" s="6">
        <v>3.37</v>
      </c>
      <c r="AM350">
        <v>15</v>
      </c>
      <c r="AN350">
        <v>11.3</v>
      </c>
      <c r="AO350">
        <v>3.5</v>
      </c>
      <c r="AP350">
        <v>2.8</v>
      </c>
      <c r="AQ350">
        <v>5.2</v>
      </c>
      <c r="AR350">
        <v>32</v>
      </c>
      <c r="AS350">
        <v>-39.299999999999997</v>
      </c>
      <c r="AT350">
        <v>4.9000000000000004</v>
      </c>
      <c r="AU350">
        <v>-15</v>
      </c>
      <c r="AV350">
        <v>11.7</v>
      </c>
      <c r="AW350">
        <v>7.5</v>
      </c>
      <c r="AX350" s="6">
        <v>4.7699999999999996</v>
      </c>
      <c r="AY350" s="6">
        <v>4.38</v>
      </c>
      <c r="AZ350" s="6">
        <v>0</v>
      </c>
      <c r="BA350" s="6">
        <v>-6.84</v>
      </c>
      <c r="BB350" s="6">
        <v>-1.1100000000000001</v>
      </c>
      <c r="BC350" s="6">
        <v>-1.24</v>
      </c>
      <c r="BD350" s="6">
        <v>6.94</v>
      </c>
      <c r="BE350" s="6">
        <v>4.2</v>
      </c>
      <c r="BF350" s="6">
        <v>23.88</v>
      </c>
      <c r="BG350" s="6">
        <v>59.43</v>
      </c>
      <c r="BH350" s="6">
        <v>625.26</v>
      </c>
    </row>
    <row r="351" spans="1:60" hidden="1" x14ac:dyDescent="0.2">
      <c r="A351" t="s">
        <v>2238</v>
      </c>
      <c r="B351" t="s">
        <v>1798</v>
      </c>
      <c r="C351" t="s">
        <v>1799</v>
      </c>
      <c r="D351">
        <v>84</v>
      </c>
      <c r="E351" t="s">
        <v>578</v>
      </c>
      <c r="G351" t="s">
        <v>281</v>
      </c>
      <c r="H351" t="s">
        <v>1800</v>
      </c>
      <c r="K351" t="s">
        <v>65</v>
      </c>
      <c r="L351" t="s">
        <v>66</v>
      </c>
      <c r="M351" t="s">
        <v>190</v>
      </c>
      <c r="N351" t="s">
        <v>1801</v>
      </c>
      <c r="O351" s="19">
        <f t="shared" si="5"/>
        <v>7260</v>
      </c>
      <c r="P351">
        <v>4</v>
      </c>
      <c r="Q351" t="s">
        <v>1802</v>
      </c>
      <c r="R351" s="6">
        <v>1.1000000000000001</v>
      </c>
      <c r="S351">
        <v>8.4</v>
      </c>
      <c r="T351">
        <v>6.7</v>
      </c>
      <c r="U351" s="5">
        <v>12</v>
      </c>
      <c r="V351" s="5">
        <v>12</v>
      </c>
      <c r="W351" s="6">
        <v>6.98</v>
      </c>
      <c r="X351" s="6">
        <v>7.23</v>
      </c>
      <c r="Y351" s="6">
        <v>2.27</v>
      </c>
      <c r="Z351" s="6">
        <v>0.99</v>
      </c>
      <c r="AA351" s="6">
        <v>0.94</v>
      </c>
      <c r="AB351" s="6">
        <v>11.35</v>
      </c>
      <c r="AC351" s="6">
        <v>11.93</v>
      </c>
      <c r="AD351" s="6">
        <v>10.199999999999999</v>
      </c>
      <c r="AE351" s="6">
        <v>0.97</v>
      </c>
      <c r="AF351" s="6">
        <v>8.82</v>
      </c>
      <c r="AG351" s="6">
        <v>3.64</v>
      </c>
      <c r="AI351" s="6">
        <v>0.95</v>
      </c>
      <c r="AJ351" s="6">
        <v>3.69</v>
      </c>
      <c r="AK351" s="6">
        <v>4.87</v>
      </c>
      <c r="AL351" s="6">
        <v>6.95</v>
      </c>
      <c r="AM351">
        <v>7.9</v>
      </c>
      <c r="AN351">
        <v>7.6</v>
      </c>
      <c r="AO351">
        <v>5.8</v>
      </c>
      <c r="AP351">
        <v>1.4</v>
      </c>
      <c r="AQ351">
        <v>-40.799999999999997</v>
      </c>
      <c r="AR351">
        <v>-34.4</v>
      </c>
      <c r="AS351">
        <v>-14.8</v>
      </c>
      <c r="AT351">
        <v>-27.5</v>
      </c>
      <c r="AU351">
        <v>-25.3</v>
      </c>
      <c r="AV351">
        <v>8</v>
      </c>
      <c r="AW351">
        <v>1.9</v>
      </c>
      <c r="AX351" s="6">
        <v>4.3</v>
      </c>
      <c r="AY351" s="6">
        <v>-0.63</v>
      </c>
      <c r="AZ351" s="6">
        <v>0</v>
      </c>
      <c r="BA351" s="6">
        <v>1.35</v>
      </c>
      <c r="BB351" s="6">
        <v>4.49</v>
      </c>
      <c r="BC351" s="6">
        <v>-34.340000000000003</v>
      </c>
      <c r="BD351" s="6">
        <v>-32.840000000000003</v>
      </c>
      <c r="BE351" s="6">
        <v>-22.61</v>
      </c>
      <c r="BF351" s="6">
        <v>-3.12</v>
      </c>
      <c r="BG351" s="6">
        <v>52.36</v>
      </c>
      <c r="BH351" s="6">
        <v>1621.1</v>
      </c>
    </row>
    <row r="352" spans="1:60" hidden="1" x14ac:dyDescent="0.2">
      <c r="A352" t="s">
        <v>2243</v>
      </c>
      <c r="B352" t="s">
        <v>1644</v>
      </c>
      <c r="C352" t="s">
        <v>1645</v>
      </c>
      <c r="D352">
        <v>45</v>
      </c>
      <c r="E352" t="s">
        <v>1646</v>
      </c>
      <c r="G352" t="s">
        <v>406</v>
      </c>
      <c r="H352" t="s">
        <v>1647</v>
      </c>
      <c r="K352" t="s">
        <v>65</v>
      </c>
      <c r="L352" t="s">
        <v>66</v>
      </c>
      <c r="M352" t="s">
        <v>67</v>
      </c>
      <c r="N352" t="s">
        <v>1648</v>
      </c>
      <c r="O352" s="19">
        <f t="shared" si="5"/>
        <v>8143</v>
      </c>
      <c r="P352">
        <v>4</v>
      </c>
      <c r="Q352" t="s">
        <v>1649</v>
      </c>
      <c r="R352" s="6">
        <v>3.79</v>
      </c>
      <c r="S352">
        <v>45.1</v>
      </c>
      <c r="T352">
        <v>17.2</v>
      </c>
      <c r="U352" s="5">
        <v>0</v>
      </c>
      <c r="V352" s="5">
        <v>12</v>
      </c>
      <c r="W352" s="6">
        <v>12.6</v>
      </c>
      <c r="X352" s="6">
        <v>1.64</v>
      </c>
      <c r="Y352" s="6">
        <v>0</v>
      </c>
      <c r="Z352" s="6">
        <v>-0.37</v>
      </c>
      <c r="AA352" s="6">
        <v>0.73</v>
      </c>
      <c r="AB352" s="6">
        <v>5.26</v>
      </c>
      <c r="AC352" s="6">
        <v>-5.24</v>
      </c>
      <c r="AD352" s="6">
        <v>5.71</v>
      </c>
      <c r="AE352" s="6">
        <v>-0.27</v>
      </c>
      <c r="AF352" s="6">
        <v>-0.34</v>
      </c>
      <c r="AG352" s="6">
        <v>13.11</v>
      </c>
      <c r="AI352" s="6">
        <v>0.35</v>
      </c>
      <c r="AJ352" s="6">
        <v>11.69</v>
      </c>
      <c r="AK352" s="6">
        <v>13.37</v>
      </c>
      <c r="AL352" s="6">
        <v>2.74</v>
      </c>
      <c r="AM352">
        <v>11</v>
      </c>
      <c r="AN352">
        <v>11.9</v>
      </c>
      <c r="AO352">
        <v>4.5</v>
      </c>
      <c r="AP352">
        <v>2.8</v>
      </c>
      <c r="AQ352">
        <v>-4.4000000000000004</v>
      </c>
      <c r="AR352">
        <v>-30.3</v>
      </c>
      <c r="AS352">
        <v>-48.5</v>
      </c>
      <c r="AT352">
        <v>-2.2000000000000002</v>
      </c>
      <c r="AU352">
        <v>-22.9</v>
      </c>
      <c r="AV352">
        <v>4.7</v>
      </c>
      <c r="AW352">
        <v>2.5</v>
      </c>
      <c r="AX352" s="6">
        <v>3.16</v>
      </c>
      <c r="AY352" s="6">
        <v>3.39</v>
      </c>
      <c r="AZ352" s="6">
        <v>0</v>
      </c>
      <c r="BA352" s="6">
        <v>0.19</v>
      </c>
      <c r="BB352" s="6">
        <v>1.08</v>
      </c>
      <c r="BC352" s="6">
        <v>12.82</v>
      </c>
      <c r="BD352" s="6">
        <v>18.739999999999998</v>
      </c>
      <c r="BE352" s="6">
        <v>43.48</v>
      </c>
      <c r="BF352" s="6">
        <v>18.12</v>
      </c>
      <c r="BG352" s="6">
        <v>36.549999999999997</v>
      </c>
      <c r="BH352" s="6">
        <v>368.15</v>
      </c>
    </row>
    <row r="353" spans="1:60" hidden="1" x14ac:dyDescent="0.2">
      <c r="A353" t="s">
        <v>2248</v>
      </c>
      <c r="B353" t="s">
        <v>3749</v>
      </c>
      <c r="C353" t="s">
        <v>3750</v>
      </c>
      <c r="D353">
        <v>84</v>
      </c>
      <c r="E353" t="s">
        <v>210</v>
      </c>
      <c r="H353" t="s">
        <v>3751</v>
      </c>
      <c r="K353" t="s">
        <v>65</v>
      </c>
      <c r="L353" t="s">
        <v>66</v>
      </c>
      <c r="M353" t="s">
        <v>67</v>
      </c>
      <c r="N353" t="s">
        <v>3752</v>
      </c>
      <c r="O353" s="19">
        <f t="shared" si="5"/>
        <v>1811</v>
      </c>
      <c r="P353">
        <v>4</v>
      </c>
      <c r="Q353" t="s">
        <v>438</v>
      </c>
      <c r="R353" s="6">
        <v>3.64</v>
      </c>
      <c r="S353">
        <v>31.6</v>
      </c>
      <c r="T353">
        <v>19.899999999999999</v>
      </c>
      <c r="U353" s="5">
        <v>12</v>
      </c>
      <c r="V353" s="5">
        <v>12</v>
      </c>
      <c r="W353" s="6">
        <v>10.06</v>
      </c>
      <c r="X353" s="6">
        <v>5.84</v>
      </c>
      <c r="Y353" s="6">
        <v>4.04</v>
      </c>
      <c r="Z353" s="6">
        <v>0.45</v>
      </c>
      <c r="AA353" s="6">
        <v>0.86</v>
      </c>
      <c r="AB353" s="6">
        <v>8.0299999999999994</v>
      </c>
      <c r="AC353" s="6">
        <v>5.76</v>
      </c>
      <c r="AD353" s="6">
        <v>-27.34</v>
      </c>
      <c r="AE353" s="6">
        <v>0.75</v>
      </c>
      <c r="AF353" s="6">
        <v>12.97</v>
      </c>
      <c r="AG353" s="6">
        <v>14.98</v>
      </c>
      <c r="AI353" s="6">
        <v>0.97</v>
      </c>
      <c r="AJ353" s="6">
        <v>5.45</v>
      </c>
      <c r="AK353" s="6">
        <v>5.75</v>
      </c>
      <c r="AL353" s="6">
        <v>-3.67</v>
      </c>
      <c r="AM353">
        <v>10.6</v>
      </c>
      <c r="AN353">
        <v>8.6999999999999993</v>
      </c>
      <c r="AO353">
        <v>5.0999999999999996</v>
      </c>
      <c r="AP353">
        <v>2.8</v>
      </c>
      <c r="AQ353">
        <v>-31.4</v>
      </c>
      <c r="AR353">
        <v>-15.5</v>
      </c>
      <c r="AS353">
        <v>-54.5</v>
      </c>
      <c r="AT353">
        <v>-34.6</v>
      </c>
      <c r="AU353">
        <v>-29.4</v>
      </c>
      <c r="AV353">
        <v>17.3</v>
      </c>
      <c r="AW353">
        <v>19.600000000000001</v>
      </c>
      <c r="AX353" s="6">
        <v>2.67</v>
      </c>
      <c r="AY353" s="6">
        <v>-2.36</v>
      </c>
      <c r="AZ353" s="6">
        <v>0</v>
      </c>
      <c r="BA353" s="6">
        <v>1.89</v>
      </c>
      <c r="BB353" s="6">
        <v>-0.11</v>
      </c>
      <c r="BC353" s="6">
        <v>1.89</v>
      </c>
      <c r="BD353" s="6">
        <v>-0.95</v>
      </c>
      <c r="BE353" s="6">
        <v>-0.95</v>
      </c>
      <c r="BF353" s="6">
        <v>-11.28</v>
      </c>
      <c r="BG353" s="6">
        <v>30.16</v>
      </c>
      <c r="BH353" s="6">
        <v>508.19</v>
      </c>
    </row>
    <row r="354" spans="1:60" hidden="1" x14ac:dyDescent="0.2">
      <c r="A354" t="s">
        <v>2254</v>
      </c>
      <c r="B354" t="s">
        <v>722</v>
      </c>
      <c r="C354" t="s">
        <v>723</v>
      </c>
      <c r="D354">
        <v>68</v>
      </c>
      <c r="E354" t="s">
        <v>724</v>
      </c>
      <c r="G354" t="s">
        <v>74</v>
      </c>
      <c r="H354" t="s">
        <v>725</v>
      </c>
      <c r="K354" t="s">
        <v>65</v>
      </c>
      <c r="L354" t="s">
        <v>86</v>
      </c>
      <c r="M354" t="s">
        <v>198</v>
      </c>
      <c r="N354" s="17" t="s">
        <v>726</v>
      </c>
      <c r="O354" s="19">
        <f t="shared" si="5"/>
        <v>18183</v>
      </c>
      <c r="P354">
        <v>4</v>
      </c>
      <c r="Q354" t="s">
        <v>613</v>
      </c>
      <c r="R354" s="6">
        <v>1.26</v>
      </c>
      <c r="S354">
        <v>34.9</v>
      </c>
      <c r="T354">
        <v>129.69999999999999</v>
      </c>
      <c r="U354" s="5">
        <v>11</v>
      </c>
      <c r="V354" s="5">
        <v>11</v>
      </c>
      <c r="W354" s="6">
        <v>16.850000000000001</v>
      </c>
      <c r="X354" s="6">
        <v>15.84</v>
      </c>
      <c r="Y354" s="6">
        <v>9.9</v>
      </c>
      <c r="Z354" s="6">
        <v>0.97</v>
      </c>
      <c r="AA354" s="6">
        <v>0.93</v>
      </c>
      <c r="AB354" s="6">
        <v>12.7</v>
      </c>
      <c r="AC354" s="6">
        <v>14.26</v>
      </c>
      <c r="AD354" s="6">
        <v>10.19</v>
      </c>
      <c r="AE354" s="6">
        <v>0.63</v>
      </c>
      <c r="AF354" s="6">
        <v>-1.1100000000000001</v>
      </c>
      <c r="AG354" s="6">
        <v>-10.23</v>
      </c>
      <c r="AH354" s="6">
        <v>229.47</v>
      </c>
      <c r="AI354" s="6">
        <v>0.92</v>
      </c>
      <c r="AJ354" s="6">
        <v>6.76</v>
      </c>
      <c r="AK354" s="6">
        <v>9.3800000000000008</v>
      </c>
      <c r="AL354" s="6">
        <v>10.43</v>
      </c>
      <c r="AM354">
        <v>33.1</v>
      </c>
      <c r="AN354">
        <v>27.7</v>
      </c>
      <c r="AO354">
        <v>76.2</v>
      </c>
      <c r="AP354">
        <v>1.9</v>
      </c>
      <c r="AQ354">
        <v>44.4</v>
      </c>
      <c r="AR354">
        <v>71.7</v>
      </c>
      <c r="AS354">
        <v>280.3</v>
      </c>
      <c r="AT354">
        <v>66.7</v>
      </c>
      <c r="AU354">
        <v>72</v>
      </c>
      <c r="AV354">
        <v>39.799999999999997</v>
      </c>
      <c r="AW354">
        <v>9999</v>
      </c>
      <c r="AX354" s="6">
        <v>21.29</v>
      </c>
      <c r="AY354" s="6">
        <v>19.23</v>
      </c>
      <c r="AZ354" s="6">
        <v>0</v>
      </c>
      <c r="BA354" s="6">
        <v>-3.97</v>
      </c>
      <c r="BB354" s="6">
        <v>3.76</v>
      </c>
      <c r="BC354" s="6">
        <v>2.72</v>
      </c>
      <c r="BD354" s="6">
        <v>18.77</v>
      </c>
      <c r="BE354" s="6">
        <v>46.78</v>
      </c>
      <c r="BF354" s="6">
        <v>140.94999999999999</v>
      </c>
      <c r="BG354" s="6">
        <v>589.04</v>
      </c>
      <c r="BH354" s="6">
        <v>290.94</v>
      </c>
    </row>
    <row r="355" spans="1:60" hidden="1" x14ac:dyDescent="0.2">
      <c r="A355" t="s">
        <v>2260</v>
      </c>
      <c r="B355" t="s">
        <v>1306</v>
      </c>
      <c r="C355" t="s">
        <v>1307</v>
      </c>
      <c r="D355">
        <v>96</v>
      </c>
      <c r="E355" t="s">
        <v>83</v>
      </c>
      <c r="G355" t="s">
        <v>74</v>
      </c>
      <c r="H355" t="s">
        <v>1308</v>
      </c>
      <c r="K355" t="s">
        <v>65</v>
      </c>
      <c r="L355" t="s">
        <v>558</v>
      </c>
      <c r="M355" t="s">
        <v>667</v>
      </c>
      <c r="N355" s="17" t="s">
        <v>1309</v>
      </c>
      <c r="O355" s="19">
        <f t="shared" si="5"/>
        <v>17484</v>
      </c>
      <c r="P355">
        <v>4</v>
      </c>
      <c r="Q355" t="s">
        <v>1310</v>
      </c>
      <c r="R355" s="6">
        <v>1.8</v>
      </c>
      <c r="S355">
        <v>32</v>
      </c>
      <c r="T355">
        <v>29.8</v>
      </c>
      <c r="U355" s="5">
        <v>8</v>
      </c>
      <c r="V355" s="5">
        <v>11</v>
      </c>
      <c r="W355" s="6">
        <v>25.54</v>
      </c>
      <c r="X355" s="6">
        <v>36.29</v>
      </c>
      <c r="Y355" s="6">
        <v>10.25</v>
      </c>
      <c r="Z355" s="6">
        <v>0.81</v>
      </c>
      <c r="AA355" s="6">
        <v>0.82</v>
      </c>
      <c r="AB355" s="6">
        <v>16.45</v>
      </c>
      <c r="AC355" s="6">
        <v>29.96</v>
      </c>
      <c r="AD355" s="6">
        <v>6.29</v>
      </c>
      <c r="AE355" s="6">
        <v>0.84</v>
      </c>
      <c r="AF355" s="6">
        <v>20.47</v>
      </c>
      <c r="AG355" s="6">
        <v>23.32</v>
      </c>
      <c r="AH355" s="6">
        <v>11.62</v>
      </c>
      <c r="AI355" s="6">
        <v>0.98</v>
      </c>
      <c r="AJ355" s="6">
        <v>7.6</v>
      </c>
      <c r="AK355" s="6">
        <v>8.84</v>
      </c>
      <c r="AL355" s="6">
        <v>1.93</v>
      </c>
      <c r="AM355">
        <v>18.899999999999999</v>
      </c>
      <c r="AN355">
        <v>17.8</v>
      </c>
      <c r="AO355">
        <v>10.5</v>
      </c>
      <c r="AP355">
        <v>1.4</v>
      </c>
      <c r="AQ355">
        <v>45.4</v>
      </c>
      <c r="AR355">
        <v>44.6</v>
      </c>
      <c r="AS355">
        <v>37.9</v>
      </c>
      <c r="AT355">
        <v>94.8</v>
      </c>
      <c r="AU355">
        <v>39.4</v>
      </c>
      <c r="AV355">
        <v>30.2</v>
      </c>
      <c r="AW355">
        <v>5.3</v>
      </c>
      <c r="AX355" s="6">
        <v>17.71</v>
      </c>
      <c r="AY355" s="6">
        <v>45.83</v>
      </c>
      <c r="AZ355" s="6">
        <v>0</v>
      </c>
      <c r="BA355" s="6">
        <v>19.829999999999998</v>
      </c>
      <c r="BB355" s="6">
        <v>14.28</v>
      </c>
      <c r="BC355" s="6">
        <v>25.6</v>
      </c>
      <c r="BD355" s="6">
        <v>64.63</v>
      </c>
      <c r="BE355" s="6">
        <v>77.28</v>
      </c>
      <c r="BF355" s="6">
        <v>559.63</v>
      </c>
      <c r="BG355" s="6">
        <v>410.63</v>
      </c>
      <c r="BH355" s="6">
        <v>366.17</v>
      </c>
    </row>
    <row r="356" spans="1:60" hidden="1" x14ac:dyDescent="0.2">
      <c r="A356" t="s">
        <v>2265</v>
      </c>
      <c r="B356" t="s">
        <v>2575</v>
      </c>
      <c r="C356" t="s">
        <v>2576</v>
      </c>
      <c r="D356">
        <v>100</v>
      </c>
      <c r="E356" t="s">
        <v>344</v>
      </c>
      <c r="G356" t="s">
        <v>237</v>
      </c>
      <c r="H356" t="s">
        <v>2577</v>
      </c>
      <c r="K356" t="s">
        <v>65</v>
      </c>
      <c r="L356" t="s">
        <v>66</v>
      </c>
      <c r="M356" t="s">
        <v>77</v>
      </c>
      <c r="N356" s="17" t="s">
        <v>2578</v>
      </c>
      <c r="O356" s="19">
        <f t="shared" si="5"/>
        <v>31491</v>
      </c>
      <c r="P356">
        <v>4</v>
      </c>
      <c r="Q356" t="s">
        <v>2579</v>
      </c>
      <c r="R356" s="6">
        <v>1.52</v>
      </c>
      <c r="S356">
        <v>32.5</v>
      </c>
      <c r="T356">
        <v>34.6</v>
      </c>
      <c r="U356" s="5">
        <v>11</v>
      </c>
      <c r="V356" s="5">
        <v>11</v>
      </c>
      <c r="W356" s="6">
        <v>18.010000000000002</v>
      </c>
      <c r="X356" s="6">
        <v>8.58</v>
      </c>
      <c r="Y356" s="6">
        <v>8.14</v>
      </c>
      <c r="Z356" s="6">
        <v>0.99</v>
      </c>
      <c r="AA356" s="6">
        <v>0.96</v>
      </c>
      <c r="AB356" s="6">
        <v>12.13</v>
      </c>
      <c r="AC356" s="6">
        <v>12.69</v>
      </c>
      <c r="AD356" s="6">
        <v>-5.1100000000000003</v>
      </c>
      <c r="AE356" s="6">
        <v>0.95</v>
      </c>
      <c r="AF356" s="6">
        <v>8.7200000000000006</v>
      </c>
      <c r="AG356" s="6">
        <v>9.8699999999999992</v>
      </c>
      <c r="AH356" s="6">
        <v>12.44</v>
      </c>
      <c r="AI356" s="6">
        <v>0.92</v>
      </c>
      <c r="AJ356" s="6">
        <v>6.38</v>
      </c>
      <c r="AK356" s="6">
        <v>9.24</v>
      </c>
      <c r="AL356" s="6">
        <v>18.14</v>
      </c>
      <c r="AM356">
        <v>31.1</v>
      </c>
      <c r="AN356">
        <v>21.3</v>
      </c>
      <c r="AO356">
        <v>20.6</v>
      </c>
      <c r="AP356">
        <v>5.5</v>
      </c>
      <c r="AQ356">
        <v>13.8</v>
      </c>
      <c r="AR356">
        <v>31.8</v>
      </c>
      <c r="AS356">
        <v>26</v>
      </c>
      <c r="AT356">
        <v>48</v>
      </c>
      <c r="AU356">
        <v>9.5</v>
      </c>
      <c r="AV356">
        <v>33.9</v>
      </c>
      <c r="AW356">
        <v>10.1</v>
      </c>
      <c r="AX356" s="6">
        <v>16.71</v>
      </c>
      <c r="AY356" s="6">
        <v>14.33</v>
      </c>
      <c r="AZ356" s="6">
        <v>0</v>
      </c>
      <c r="BA356" s="6">
        <v>-5.14</v>
      </c>
      <c r="BB356" s="6">
        <v>-1.73</v>
      </c>
      <c r="BC356" s="6">
        <v>4.42</v>
      </c>
      <c r="BD356" s="6">
        <v>5.6</v>
      </c>
      <c r="BE356" s="6">
        <v>4.79</v>
      </c>
      <c r="BF356" s="6">
        <v>95.38</v>
      </c>
      <c r="BG356" s="6">
        <v>368.86</v>
      </c>
      <c r="BH356" s="6">
        <v>328.57</v>
      </c>
    </row>
    <row r="357" spans="1:60" hidden="1" x14ac:dyDescent="0.2">
      <c r="A357" t="s">
        <v>2271</v>
      </c>
      <c r="B357" t="s">
        <v>728</v>
      </c>
      <c r="C357" t="s">
        <v>729</v>
      </c>
      <c r="D357">
        <v>96</v>
      </c>
      <c r="E357" t="s">
        <v>473</v>
      </c>
      <c r="G357" t="s">
        <v>94</v>
      </c>
      <c r="H357" t="s">
        <v>730</v>
      </c>
      <c r="K357" t="s">
        <v>500</v>
      </c>
      <c r="L357" t="s">
        <v>229</v>
      </c>
      <c r="M357" t="s">
        <v>230</v>
      </c>
      <c r="N357" s="17" t="s">
        <v>731</v>
      </c>
      <c r="O357" s="19">
        <f t="shared" si="5"/>
        <v>1688</v>
      </c>
      <c r="P357">
        <v>4</v>
      </c>
      <c r="Q357" t="s">
        <v>732</v>
      </c>
      <c r="R357" s="6">
        <v>1.95</v>
      </c>
      <c r="S357">
        <v>45</v>
      </c>
      <c r="T357">
        <v>61.8</v>
      </c>
      <c r="U357" s="5">
        <v>11</v>
      </c>
      <c r="V357" s="5">
        <v>11</v>
      </c>
      <c r="W357" s="6">
        <v>14.17</v>
      </c>
      <c r="X357" s="6">
        <v>12.77</v>
      </c>
      <c r="Y357" s="6">
        <v>32.31</v>
      </c>
      <c r="Z357" s="6">
        <v>0.98</v>
      </c>
      <c r="AA357" s="6">
        <v>0.89</v>
      </c>
      <c r="AB357" s="6">
        <v>9.56</v>
      </c>
      <c r="AC357" s="6">
        <v>17</v>
      </c>
      <c r="AD357" s="6">
        <v>5.83</v>
      </c>
      <c r="AE357" s="6">
        <v>0.77</v>
      </c>
      <c r="AF357" s="6">
        <v>8.42</v>
      </c>
      <c r="AG357" s="6">
        <v>15.02</v>
      </c>
      <c r="AH357" s="6">
        <v>-24.62</v>
      </c>
      <c r="AI357" s="6">
        <v>0.94</v>
      </c>
      <c r="AJ357" s="6">
        <v>7.13</v>
      </c>
      <c r="AK357" s="6">
        <v>9.49</v>
      </c>
      <c r="AL357" s="6">
        <v>9.42</v>
      </c>
      <c r="AM357">
        <v>22.9</v>
      </c>
      <c r="AN357">
        <v>23.1</v>
      </c>
      <c r="AO357">
        <v>15.2</v>
      </c>
      <c r="AP357">
        <v>2.6</v>
      </c>
      <c r="AQ357">
        <v>25.2</v>
      </c>
      <c r="AR357">
        <v>21.7</v>
      </c>
      <c r="AS357">
        <v>22.9</v>
      </c>
      <c r="AT357">
        <v>30</v>
      </c>
      <c r="AU357">
        <v>25.2</v>
      </c>
      <c r="AV357">
        <v>25.6</v>
      </c>
      <c r="AW357">
        <v>8.5</v>
      </c>
      <c r="AX357" s="6">
        <v>16.22</v>
      </c>
      <c r="AY357" s="6">
        <v>15.16</v>
      </c>
      <c r="AZ357" s="6">
        <v>0</v>
      </c>
      <c r="BA357" s="6">
        <v>-4.5199999999999996</v>
      </c>
      <c r="BB357" s="6">
        <v>1.91</v>
      </c>
      <c r="BC357" s="6">
        <v>3.55</v>
      </c>
      <c r="BD357" s="6">
        <v>11.21</v>
      </c>
      <c r="BE357" s="6">
        <v>1.26</v>
      </c>
      <c r="BF357" s="6">
        <v>102.53</v>
      </c>
      <c r="BG357" s="6">
        <v>349.53</v>
      </c>
      <c r="BH357" s="6">
        <v>1248.48</v>
      </c>
    </row>
    <row r="358" spans="1:60" hidden="1" x14ac:dyDescent="0.2">
      <c r="A358" t="s">
        <v>2276</v>
      </c>
      <c r="B358" t="s">
        <v>142</v>
      </c>
      <c r="C358" t="s">
        <v>143</v>
      </c>
      <c r="D358">
        <v>89</v>
      </c>
      <c r="E358" t="s">
        <v>144</v>
      </c>
      <c r="G358" t="s">
        <v>145</v>
      </c>
      <c r="H358" t="s">
        <v>146</v>
      </c>
      <c r="K358" t="s">
        <v>147</v>
      </c>
      <c r="L358" t="s">
        <v>148</v>
      </c>
      <c r="M358" t="s">
        <v>149</v>
      </c>
      <c r="N358" s="17" t="s">
        <v>150</v>
      </c>
      <c r="O358" s="19">
        <f t="shared" si="5"/>
        <v>165649</v>
      </c>
      <c r="P358">
        <v>1</v>
      </c>
      <c r="Q358" t="s">
        <v>151</v>
      </c>
      <c r="R358" s="6">
        <v>1.77</v>
      </c>
      <c r="S358">
        <v>41.8</v>
      </c>
      <c r="T358">
        <v>36.1</v>
      </c>
      <c r="U358" s="5">
        <v>11</v>
      </c>
      <c r="V358" s="5">
        <v>11</v>
      </c>
      <c r="W358" s="6">
        <v>10.94</v>
      </c>
      <c r="X358" s="6">
        <v>12.64</v>
      </c>
      <c r="Y358" s="6">
        <v>13.84</v>
      </c>
      <c r="Z358" s="6">
        <v>0.99</v>
      </c>
      <c r="AA358" s="6">
        <v>0.98</v>
      </c>
      <c r="AB358" s="6">
        <v>9.06</v>
      </c>
      <c r="AC358" s="6">
        <v>7.39</v>
      </c>
      <c r="AD358" s="6">
        <v>11.05</v>
      </c>
      <c r="AE358" s="6">
        <v>0.95</v>
      </c>
      <c r="AF358" s="6">
        <v>11.85</v>
      </c>
      <c r="AG358" s="6">
        <v>8.31</v>
      </c>
      <c r="AH358" s="6">
        <v>2.12</v>
      </c>
      <c r="AI358" s="6">
        <v>0.96</v>
      </c>
      <c r="AJ358" s="6">
        <v>7.71</v>
      </c>
      <c r="AK358" s="6">
        <v>9.33</v>
      </c>
      <c r="AL358" s="6">
        <v>1.99</v>
      </c>
      <c r="AM358">
        <v>25.6</v>
      </c>
      <c r="AN358">
        <v>23.6</v>
      </c>
      <c r="AO358">
        <v>19.3</v>
      </c>
      <c r="AP358">
        <v>2.8</v>
      </c>
      <c r="AQ358">
        <v>7.6</v>
      </c>
      <c r="AR358">
        <v>8.1999999999999993</v>
      </c>
      <c r="AS358">
        <v>11.1</v>
      </c>
      <c r="AT358">
        <v>8.6999999999999993</v>
      </c>
      <c r="AU358">
        <v>0.7</v>
      </c>
      <c r="AV358">
        <v>5.3</v>
      </c>
      <c r="AW358">
        <v>0.5</v>
      </c>
      <c r="AX358" s="6">
        <v>13.26</v>
      </c>
      <c r="AY358" s="6">
        <v>9.65</v>
      </c>
      <c r="AZ358" s="6">
        <v>0</v>
      </c>
      <c r="BA358" s="6">
        <v>-6.21</v>
      </c>
      <c r="BB358" s="6">
        <v>-6.01</v>
      </c>
      <c r="BC358" s="6">
        <v>-25.91</v>
      </c>
      <c r="BD358" s="6">
        <v>-16.5</v>
      </c>
      <c r="BE358" s="6">
        <v>-9.35</v>
      </c>
      <c r="BF358" s="6">
        <v>58.53</v>
      </c>
      <c r="BG358" s="6">
        <v>247.35</v>
      </c>
      <c r="BH358" s="6">
        <v>293.08</v>
      </c>
    </row>
    <row r="359" spans="1:60" hidden="1" x14ac:dyDescent="0.2">
      <c r="A359" t="s">
        <v>2282</v>
      </c>
      <c r="B359" t="s">
        <v>2028</v>
      </c>
      <c r="C359" t="s">
        <v>2029</v>
      </c>
      <c r="D359">
        <v>96</v>
      </c>
      <c r="E359" t="s">
        <v>344</v>
      </c>
      <c r="F359" t="s">
        <v>225</v>
      </c>
      <c r="G359" t="s">
        <v>84</v>
      </c>
      <c r="H359" t="s">
        <v>2030</v>
      </c>
      <c r="I359" t="s">
        <v>2031</v>
      </c>
      <c r="K359" t="s">
        <v>65</v>
      </c>
      <c r="L359" t="s">
        <v>66</v>
      </c>
      <c r="M359" t="s">
        <v>77</v>
      </c>
      <c r="N359" s="17" t="s">
        <v>2032</v>
      </c>
      <c r="O359" s="19">
        <f t="shared" si="5"/>
        <v>70948</v>
      </c>
      <c r="P359">
        <v>4</v>
      </c>
      <c r="Q359" t="s">
        <v>2033</v>
      </c>
      <c r="R359" s="6">
        <v>1.3</v>
      </c>
      <c r="S359">
        <v>30.5</v>
      </c>
      <c r="T359">
        <v>27.3</v>
      </c>
      <c r="U359" s="5">
        <v>11</v>
      </c>
      <c r="V359" s="5">
        <v>11</v>
      </c>
      <c r="W359" s="6">
        <v>13.73</v>
      </c>
      <c r="X359" s="6">
        <v>10.93</v>
      </c>
      <c r="Y359" s="6">
        <v>7.74</v>
      </c>
      <c r="Z359" s="6">
        <v>0.99</v>
      </c>
      <c r="AA359" s="6">
        <v>0.98</v>
      </c>
      <c r="AB359" s="6">
        <v>12.44</v>
      </c>
      <c r="AC359" s="6">
        <v>9.4700000000000006</v>
      </c>
      <c r="AD359" s="6">
        <v>5.94</v>
      </c>
      <c r="AE359" s="6">
        <v>0.98</v>
      </c>
      <c r="AF359" s="6">
        <v>11.17</v>
      </c>
      <c r="AG359" s="6">
        <v>8.9600000000000009</v>
      </c>
      <c r="AH359" s="6">
        <v>25.07</v>
      </c>
      <c r="AI359" s="6">
        <v>0.97</v>
      </c>
      <c r="AJ359" s="6">
        <v>10.8</v>
      </c>
      <c r="AK359" s="6">
        <v>12</v>
      </c>
      <c r="AL359" s="6">
        <v>15.47</v>
      </c>
      <c r="AM359">
        <v>30.7</v>
      </c>
      <c r="AN359">
        <v>23.5</v>
      </c>
      <c r="AO359">
        <v>19.8</v>
      </c>
      <c r="AP359">
        <v>7.7</v>
      </c>
      <c r="AQ359">
        <v>11.5</v>
      </c>
      <c r="AR359">
        <v>22</v>
      </c>
      <c r="AS359">
        <v>9.4</v>
      </c>
      <c r="AT359">
        <v>14.5</v>
      </c>
      <c r="AU359">
        <v>-0.7</v>
      </c>
      <c r="AV359">
        <v>16.2</v>
      </c>
      <c r="AW359">
        <v>8.3000000000000007</v>
      </c>
      <c r="AX359" s="6">
        <v>13.17</v>
      </c>
      <c r="AY359" s="6">
        <v>10.25</v>
      </c>
      <c r="AZ359" s="6">
        <v>0</v>
      </c>
      <c r="BA359" s="6">
        <v>-1.79</v>
      </c>
      <c r="BB359" s="6">
        <v>5.82</v>
      </c>
      <c r="BC359" s="6">
        <v>-3.37</v>
      </c>
      <c r="BD359" s="6">
        <v>17.21</v>
      </c>
      <c r="BE359" s="6">
        <v>24</v>
      </c>
      <c r="BF359" s="6">
        <v>62.88</v>
      </c>
      <c r="BG359" s="6">
        <v>244.75</v>
      </c>
      <c r="BH359" s="6">
        <v>567.55999999999995</v>
      </c>
    </row>
    <row r="360" spans="1:60" hidden="1" x14ac:dyDescent="0.2">
      <c r="A360" t="s">
        <v>2288</v>
      </c>
      <c r="B360" t="s">
        <v>1283</v>
      </c>
      <c r="C360" t="s">
        <v>1284</v>
      </c>
      <c r="D360">
        <v>92</v>
      </c>
      <c r="E360" t="s">
        <v>578</v>
      </c>
      <c r="G360" t="s">
        <v>127</v>
      </c>
      <c r="H360" t="s">
        <v>1285</v>
      </c>
      <c r="K360" t="s">
        <v>297</v>
      </c>
      <c r="L360" t="s">
        <v>66</v>
      </c>
      <c r="M360" t="s">
        <v>77</v>
      </c>
      <c r="N360" t="s">
        <v>1286</v>
      </c>
      <c r="O360" s="19">
        <f t="shared" si="5"/>
        <v>33869</v>
      </c>
      <c r="P360">
        <v>4</v>
      </c>
      <c r="Q360" t="s">
        <v>176</v>
      </c>
      <c r="R360" s="6">
        <v>2.08</v>
      </c>
      <c r="S360">
        <v>37.700000000000003</v>
      </c>
      <c r="T360">
        <v>28.1</v>
      </c>
      <c r="U360" s="5">
        <v>9</v>
      </c>
      <c r="V360" s="5">
        <v>11</v>
      </c>
      <c r="W360" s="6">
        <v>6.5</v>
      </c>
      <c r="X360" s="6">
        <v>8.0399999999999991</v>
      </c>
      <c r="Y360" s="6">
        <v>10</v>
      </c>
      <c r="Z360" s="6">
        <v>0.7</v>
      </c>
      <c r="AA360" s="6">
        <v>0.83</v>
      </c>
      <c r="AB360" s="6">
        <v>10.68</v>
      </c>
      <c r="AC360" s="6">
        <v>12.33</v>
      </c>
      <c r="AD360" s="6">
        <v>3.1</v>
      </c>
      <c r="AE360" s="6">
        <v>0.67</v>
      </c>
      <c r="AF360" s="6">
        <v>15.04</v>
      </c>
      <c r="AG360" s="6">
        <v>25.47</v>
      </c>
      <c r="AH360" s="6">
        <v>-13.79</v>
      </c>
      <c r="AI360" s="6">
        <v>0.78</v>
      </c>
      <c r="AJ360" s="6">
        <v>10.37</v>
      </c>
      <c r="AK360" s="6">
        <v>12.92</v>
      </c>
      <c r="AL360" s="6">
        <v>13.95</v>
      </c>
      <c r="AM360">
        <v>19.600000000000001</v>
      </c>
      <c r="AN360">
        <v>18.100000000000001</v>
      </c>
      <c r="AO360">
        <v>13.3</v>
      </c>
      <c r="AP360">
        <v>5.5</v>
      </c>
      <c r="AQ360">
        <v>-4</v>
      </c>
      <c r="AR360">
        <v>-0.5</v>
      </c>
      <c r="AS360">
        <v>-21.5</v>
      </c>
      <c r="AT360">
        <v>2.8</v>
      </c>
      <c r="AU360">
        <v>19.399999999999999</v>
      </c>
      <c r="AV360">
        <v>3.8</v>
      </c>
      <c r="AW360">
        <v>4.9000000000000004</v>
      </c>
      <c r="AX360" s="6">
        <v>12.7</v>
      </c>
      <c r="AY360" s="6">
        <v>8.1300000000000008</v>
      </c>
      <c r="AZ360" s="6">
        <v>0</v>
      </c>
      <c r="BA360" s="6">
        <v>-0.81</v>
      </c>
      <c r="BB360" s="6">
        <v>0.05</v>
      </c>
      <c r="BC360" s="6">
        <v>-5.16</v>
      </c>
      <c r="BD360" s="6">
        <v>3.74</v>
      </c>
      <c r="BE360" s="6">
        <v>10.45</v>
      </c>
      <c r="BF360" s="6">
        <v>47.8</v>
      </c>
      <c r="BG360" s="6">
        <v>230.44</v>
      </c>
      <c r="BH360" s="6">
        <v>1582.58</v>
      </c>
    </row>
    <row r="361" spans="1:60" hidden="1" x14ac:dyDescent="0.2">
      <c r="A361" t="s">
        <v>2295</v>
      </c>
      <c r="B361" t="s">
        <v>3389</v>
      </c>
      <c r="C361" t="s">
        <v>3390</v>
      </c>
      <c r="D361">
        <v>71</v>
      </c>
      <c r="E361" t="s">
        <v>505</v>
      </c>
      <c r="G361" t="s">
        <v>414</v>
      </c>
      <c r="H361" t="s">
        <v>3391</v>
      </c>
      <c r="K361" t="s">
        <v>297</v>
      </c>
      <c r="L361" t="s">
        <v>66</v>
      </c>
      <c r="M361" t="s">
        <v>190</v>
      </c>
      <c r="N361" s="17" t="s">
        <v>3392</v>
      </c>
      <c r="O361" s="19">
        <f t="shared" si="5"/>
        <v>18890</v>
      </c>
      <c r="P361">
        <v>1</v>
      </c>
      <c r="Q361" t="s">
        <v>687</v>
      </c>
      <c r="R361" s="6">
        <v>3.21</v>
      </c>
      <c r="S361">
        <v>34.9</v>
      </c>
      <c r="T361">
        <v>7.8</v>
      </c>
      <c r="U361" s="5">
        <v>3</v>
      </c>
      <c r="V361" s="5">
        <v>11</v>
      </c>
      <c r="W361" s="6">
        <v>7.53</v>
      </c>
      <c r="X361" s="6">
        <v>12.03</v>
      </c>
      <c r="Y361" s="6">
        <v>27</v>
      </c>
      <c r="Z361" s="6">
        <v>0.9</v>
      </c>
      <c r="AA361" s="6">
        <v>0.82</v>
      </c>
      <c r="AB361" s="6">
        <v>8.9700000000000006</v>
      </c>
      <c r="AC361" s="6">
        <v>15.47</v>
      </c>
      <c r="AD361" s="6">
        <v>17.690000000000001</v>
      </c>
      <c r="AE361" s="6">
        <v>0.54</v>
      </c>
      <c r="AF361" s="6">
        <v>3.53</v>
      </c>
      <c r="AG361" s="6">
        <v>3.42</v>
      </c>
      <c r="AI361" s="6">
        <v>0.98</v>
      </c>
      <c r="AJ361" s="6">
        <v>6.16</v>
      </c>
      <c r="AK361" s="6">
        <v>6.46</v>
      </c>
      <c r="AL361" s="6">
        <v>9.77</v>
      </c>
      <c r="AM361">
        <v>10.9</v>
      </c>
      <c r="AN361">
        <v>11.8</v>
      </c>
      <c r="AO361">
        <v>2.2999999999999998</v>
      </c>
      <c r="AP361">
        <v>0.4</v>
      </c>
      <c r="AQ361">
        <v>16.5</v>
      </c>
      <c r="AR361">
        <v>8.1</v>
      </c>
      <c r="AS361">
        <v>48.5</v>
      </c>
      <c r="AT361">
        <v>51.8</v>
      </c>
      <c r="AU361">
        <v>31.4</v>
      </c>
      <c r="AV361">
        <v>0</v>
      </c>
      <c r="AW361">
        <v>0</v>
      </c>
      <c r="AX361" s="6">
        <v>10.74</v>
      </c>
      <c r="AY361" s="6">
        <v>15.52</v>
      </c>
      <c r="AZ361" s="6">
        <v>0</v>
      </c>
      <c r="BA361" s="6">
        <v>0.34</v>
      </c>
      <c r="BB361" s="6">
        <v>3.32</v>
      </c>
      <c r="BC361" s="6">
        <v>11.76</v>
      </c>
      <c r="BD361" s="6">
        <v>8.61</v>
      </c>
      <c r="BE361" s="6">
        <v>36.35</v>
      </c>
      <c r="BF361" s="6">
        <v>105.71</v>
      </c>
      <c r="BG361" s="6">
        <v>177.24</v>
      </c>
      <c r="BH361" s="6">
        <v>1860.59</v>
      </c>
    </row>
    <row r="362" spans="1:60" hidden="1" x14ac:dyDescent="0.2">
      <c r="A362" t="s">
        <v>2300</v>
      </c>
      <c r="B362" t="s">
        <v>3084</v>
      </c>
      <c r="C362" t="s">
        <v>3085</v>
      </c>
      <c r="D362">
        <v>49</v>
      </c>
      <c r="E362" t="s">
        <v>617</v>
      </c>
      <c r="G362" t="s">
        <v>74</v>
      </c>
      <c r="H362" t="s">
        <v>3086</v>
      </c>
      <c r="K362" t="s">
        <v>76</v>
      </c>
      <c r="L362" t="s">
        <v>148</v>
      </c>
      <c r="M362" t="s">
        <v>493</v>
      </c>
      <c r="N362" t="s">
        <v>3087</v>
      </c>
      <c r="O362" s="19">
        <f t="shared" si="5"/>
        <v>12403</v>
      </c>
      <c r="P362">
        <v>1</v>
      </c>
      <c r="Q362" t="s">
        <v>2281</v>
      </c>
      <c r="R362" s="6">
        <v>1.93</v>
      </c>
      <c r="S362">
        <v>76.900000000000006</v>
      </c>
      <c r="T362">
        <v>48.8</v>
      </c>
      <c r="U362" s="5">
        <v>11</v>
      </c>
      <c r="V362" s="5">
        <v>11</v>
      </c>
      <c r="W362" s="6">
        <v>5.35</v>
      </c>
      <c r="X362" s="6">
        <v>3.33</v>
      </c>
      <c r="Y362" s="6">
        <v>10.53</v>
      </c>
      <c r="Z362" s="6">
        <v>0.99</v>
      </c>
      <c r="AA362" s="6">
        <v>0.75</v>
      </c>
      <c r="AB362" s="6">
        <v>4.43</v>
      </c>
      <c r="AC362" s="6">
        <v>1.29</v>
      </c>
      <c r="AD362" s="6">
        <v>54.34</v>
      </c>
      <c r="AE362" s="6">
        <v>0.88</v>
      </c>
      <c r="AF362" s="6">
        <v>6.18</v>
      </c>
      <c r="AG362" s="6">
        <v>-1.25</v>
      </c>
      <c r="AH362" s="6">
        <v>21.4</v>
      </c>
      <c r="AI362" s="6">
        <v>0.95</v>
      </c>
      <c r="AJ362" s="6">
        <v>5.88</v>
      </c>
      <c r="AK362" s="6">
        <v>3.38</v>
      </c>
      <c r="AL362" s="6">
        <v>7.87</v>
      </c>
      <c r="AM362">
        <v>39.700000000000003</v>
      </c>
      <c r="AN362">
        <v>32.200000000000003</v>
      </c>
      <c r="AO362">
        <v>24.8</v>
      </c>
      <c r="AP362">
        <v>4.7</v>
      </c>
      <c r="AQ362">
        <v>31.8</v>
      </c>
      <c r="AR362">
        <v>35.299999999999997</v>
      </c>
      <c r="AS362">
        <v>22.2</v>
      </c>
      <c r="AT362">
        <v>19</v>
      </c>
      <c r="AU362">
        <v>27.9</v>
      </c>
      <c r="AV362">
        <v>34.5</v>
      </c>
      <c r="AW362">
        <v>5.6</v>
      </c>
      <c r="AX362" s="6">
        <v>9.48</v>
      </c>
      <c r="AY362" s="6">
        <v>6.48</v>
      </c>
      <c r="AZ362" s="6">
        <v>0</v>
      </c>
      <c r="BA362" s="6">
        <v>-3.49</v>
      </c>
      <c r="BB362" s="6">
        <v>-11.89</v>
      </c>
      <c r="BC362" s="6">
        <v>-17.84</v>
      </c>
      <c r="BD362" s="6">
        <v>-11.01</v>
      </c>
      <c r="BE362" s="6">
        <v>17.23</v>
      </c>
      <c r="BF362" s="6">
        <v>36.880000000000003</v>
      </c>
      <c r="BG362" s="6">
        <v>147.34</v>
      </c>
      <c r="BH362" s="6">
        <v>411.33</v>
      </c>
    </row>
    <row r="363" spans="1:60" hidden="1" x14ac:dyDescent="0.2">
      <c r="A363" t="s">
        <v>2305</v>
      </c>
      <c r="B363" t="s">
        <v>301</v>
      </c>
      <c r="C363" t="s">
        <v>302</v>
      </c>
      <c r="D363">
        <v>85</v>
      </c>
      <c r="E363" t="s">
        <v>144</v>
      </c>
      <c r="G363" t="s">
        <v>74</v>
      </c>
      <c r="H363" t="s">
        <v>303</v>
      </c>
      <c r="K363" t="s">
        <v>65</v>
      </c>
      <c r="L363" t="s">
        <v>86</v>
      </c>
      <c r="M363" t="s">
        <v>106</v>
      </c>
      <c r="N363" s="17" t="s">
        <v>304</v>
      </c>
      <c r="O363" s="19">
        <f t="shared" si="5"/>
        <v>6217</v>
      </c>
      <c r="P363">
        <v>2</v>
      </c>
      <c r="Q363" t="s">
        <v>305</v>
      </c>
      <c r="R363" s="6">
        <v>1.27</v>
      </c>
      <c r="S363">
        <v>7.7</v>
      </c>
      <c r="T363">
        <v>13.1</v>
      </c>
      <c r="U363" s="5">
        <v>4</v>
      </c>
      <c r="V363" s="5">
        <v>11</v>
      </c>
      <c r="W363" s="6">
        <v>7.07</v>
      </c>
      <c r="X363" s="6">
        <v>11.69</v>
      </c>
      <c r="Y363" s="6">
        <v>1.0900000000000001</v>
      </c>
      <c r="Z363" s="6">
        <v>0.94</v>
      </c>
      <c r="AA363" s="6">
        <v>0.96</v>
      </c>
      <c r="AB363" s="6">
        <v>18.39</v>
      </c>
      <c r="AC363" s="6">
        <v>8.6300000000000008</v>
      </c>
      <c r="AD363" s="6">
        <v>-36.76</v>
      </c>
      <c r="AE363" s="6">
        <v>0.95</v>
      </c>
      <c r="AF363" s="6">
        <v>11.81</v>
      </c>
      <c r="AG363" s="6">
        <v>5.32</v>
      </c>
      <c r="AH363" s="6">
        <v>-0.28000000000000003</v>
      </c>
      <c r="AI363" s="6">
        <v>0.8</v>
      </c>
      <c r="AJ363" s="6">
        <v>4.09</v>
      </c>
      <c r="AK363" s="6">
        <v>3.19</v>
      </c>
      <c r="AL363" s="6">
        <v>2.73</v>
      </c>
      <c r="AM363">
        <v>10.1</v>
      </c>
      <c r="AN363">
        <v>6.1</v>
      </c>
      <c r="AO363">
        <v>8.8000000000000007</v>
      </c>
      <c r="AP363">
        <v>2.2000000000000002</v>
      </c>
      <c r="AQ363">
        <v>-13.4</v>
      </c>
      <c r="AR363">
        <v>-27.4</v>
      </c>
      <c r="AS363">
        <v>15.1</v>
      </c>
      <c r="AT363">
        <v>2.2999999999999998</v>
      </c>
      <c r="AU363">
        <v>39.799999999999997</v>
      </c>
      <c r="AV363">
        <v>47.9</v>
      </c>
      <c r="AW363">
        <v>4.3</v>
      </c>
      <c r="AX363" s="6">
        <v>9.41</v>
      </c>
      <c r="AY363" s="6">
        <v>12.87</v>
      </c>
      <c r="AZ363" s="6">
        <v>0</v>
      </c>
      <c r="BA363" s="6">
        <v>0.01</v>
      </c>
      <c r="BB363" s="6">
        <v>1.54</v>
      </c>
      <c r="BC363" s="6">
        <v>0.54</v>
      </c>
      <c r="BD363" s="6">
        <v>39.049999999999997</v>
      </c>
      <c r="BE363" s="6">
        <v>48.97</v>
      </c>
      <c r="BF363" s="6">
        <v>83.16</v>
      </c>
      <c r="BG363" s="6">
        <v>145.74</v>
      </c>
      <c r="BH363" s="6">
        <v>815.08</v>
      </c>
    </row>
    <row r="364" spans="1:60" hidden="1" x14ac:dyDescent="0.2">
      <c r="A364" t="s">
        <v>2310</v>
      </c>
      <c r="B364" t="s">
        <v>3048</v>
      </c>
      <c r="C364" t="s">
        <v>3049</v>
      </c>
      <c r="D364">
        <v>74</v>
      </c>
      <c r="E364" t="s">
        <v>288</v>
      </c>
      <c r="G364" t="s">
        <v>94</v>
      </c>
      <c r="H364" t="s">
        <v>3050</v>
      </c>
      <c r="K364" t="s">
        <v>76</v>
      </c>
      <c r="L364" t="s">
        <v>86</v>
      </c>
      <c r="M364" t="s">
        <v>166</v>
      </c>
      <c r="N364" t="s">
        <v>3051</v>
      </c>
      <c r="O364" s="19">
        <f t="shared" si="5"/>
        <v>3910</v>
      </c>
      <c r="P364">
        <v>4</v>
      </c>
      <c r="Q364" t="s">
        <v>3052</v>
      </c>
      <c r="R364" s="6">
        <v>3.13</v>
      </c>
      <c r="S364">
        <v>50</v>
      </c>
      <c r="T364">
        <v>57.9</v>
      </c>
      <c r="U364" s="5">
        <v>4</v>
      </c>
      <c r="V364" s="5">
        <v>11</v>
      </c>
      <c r="W364" s="6">
        <v>6.83</v>
      </c>
      <c r="X364" s="6">
        <v>9.6199999999999992</v>
      </c>
      <c r="Y364" s="6">
        <v>4.55</v>
      </c>
      <c r="Z364" s="6">
        <v>0.28000000000000003</v>
      </c>
      <c r="AA364" s="6">
        <v>0.85</v>
      </c>
      <c r="AB364" s="6">
        <v>10.24</v>
      </c>
      <c r="AC364" s="6">
        <v>3.27</v>
      </c>
      <c r="AD364" s="6">
        <v>3.02</v>
      </c>
      <c r="AE364" s="6">
        <v>0.83</v>
      </c>
      <c r="AF364" s="6">
        <v>6.87</v>
      </c>
      <c r="AG364" s="6">
        <v>7.5</v>
      </c>
      <c r="AH364" s="6">
        <v>33.409999999999997</v>
      </c>
      <c r="AI364" s="6">
        <v>0.94</v>
      </c>
      <c r="AJ364" s="6">
        <v>8.58</v>
      </c>
      <c r="AK364" s="6">
        <v>9</v>
      </c>
      <c r="AL364" s="6">
        <v>2.29</v>
      </c>
      <c r="AM364">
        <v>18.100000000000001</v>
      </c>
      <c r="AN364">
        <v>16.100000000000001</v>
      </c>
      <c r="AO364">
        <v>17</v>
      </c>
      <c r="AP364">
        <v>1.1000000000000001</v>
      </c>
      <c r="AQ364">
        <v>-14.4</v>
      </c>
      <c r="AR364">
        <v>-17.100000000000001</v>
      </c>
      <c r="AS364">
        <v>-3.4</v>
      </c>
      <c r="AT364">
        <v>-17.3</v>
      </c>
      <c r="AU364">
        <v>-8.1999999999999993</v>
      </c>
      <c r="AV364">
        <v>23.3</v>
      </c>
      <c r="AW364">
        <v>8.8000000000000007</v>
      </c>
      <c r="AX364" s="6">
        <v>9.39</v>
      </c>
      <c r="AY364" s="6">
        <v>2.97</v>
      </c>
      <c r="AZ364" s="6">
        <v>0</v>
      </c>
      <c r="BA364" s="6">
        <v>-5</v>
      </c>
      <c r="BB364" s="6">
        <v>-5.76</v>
      </c>
      <c r="BC364" s="6">
        <v>-8.42</v>
      </c>
      <c r="BD364" s="6">
        <v>-6.99</v>
      </c>
      <c r="BE364" s="6">
        <v>-11.95</v>
      </c>
      <c r="BF364" s="6">
        <v>15.75</v>
      </c>
      <c r="BG364" s="6">
        <v>145.38</v>
      </c>
      <c r="BH364" s="6">
        <v>811.23</v>
      </c>
    </row>
    <row r="365" spans="1:60" hidden="1" x14ac:dyDescent="0.2">
      <c r="A365" t="s">
        <v>2316</v>
      </c>
      <c r="B365" t="s">
        <v>362</v>
      </c>
      <c r="C365" t="s">
        <v>363</v>
      </c>
      <c r="D365">
        <v>79</v>
      </c>
      <c r="E365" t="s">
        <v>364</v>
      </c>
      <c r="G365" t="s">
        <v>145</v>
      </c>
      <c r="H365" t="s">
        <v>365</v>
      </c>
      <c r="K365" t="s">
        <v>65</v>
      </c>
      <c r="L365" t="s">
        <v>114</v>
      </c>
      <c r="M365" t="s">
        <v>366</v>
      </c>
      <c r="N365" s="17" t="s">
        <v>367</v>
      </c>
      <c r="O365" s="19">
        <f t="shared" si="5"/>
        <v>84353</v>
      </c>
      <c r="P365">
        <v>2</v>
      </c>
      <c r="Q365" t="s">
        <v>368</v>
      </c>
      <c r="R365" s="6">
        <v>3.35</v>
      </c>
      <c r="S365">
        <v>64.8</v>
      </c>
      <c r="T365">
        <v>95.8</v>
      </c>
      <c r="U365" s="5">
        <v>11</v>
      </c>
      <c r="V365" s="5">
        <v>11</v>
      </c>
      <c r="W365" s="6">
        <v>18.059999999999999</v>
      </c>
      <c r="X365" s="6">
        <v>13.64</v>
      </c>
      <c r="Y365" s="6">
        <v>0.78</v>
      </c>
      <c r="Z365" s="6">
        <v>0.99</v>
      </c>
      <c r="AA365" s="6">
        <v>0.99</v>
      </c>
      <c r="AB365" s="6">
        <v>9.0500000000000007</v>
      </c>
      <c r="AC365" s="6">
        <v>6</v>
      </c>
      <c r="AD365" s="6">
        <v>6.29</v>
      </c>
      <c r="AE365" s="6">
        <v>0.98</v>
      </c>
      <c r="AF365" s="6">
        <v>7.69</v>
      </c>
      <c r="AG365" s="6">
        <v>5.45</v>
      </c>
      <c r="AH365" s="6">
        <v>14.57</v>
      </c>
      <c r="AI365" s="6">
        <v>0.98</v>
      </c>
      <c r="AJ365" s="6">
        <v>11.49</v>
      </c>
      <c r="AK365" s="6">
        <v>9.64</v>
      </c>
      <c r="AL365" s="6">
        <v>0.87</v>
      </c>
      <c r="AM365">
        <v>19.3</v>
      </c>
      <c r="AN365">
        <v>19.3</v>
      </c>
      <c r="AO365">
        <v>18.600000000000001</v>
      </c>
      <c r="AP365">
        <v>8.1999999999999993</v>
      </c>
      <c r="AQ365">
        <v>-11.1</v>
      </c>
      <c r="AR365">
        <v>-11.1</v>
      </c>
      <c r="AS365">
        <v>-12.4</v>
      </c>
      <c r="AT365">
        <v>-16</v>
      </c>
      <c r="AU365">
        <v>-36.700000000000003</v>
      </c>
      <c r="AV365">
        <v>70.400000000000006</v>
      </c>
      <c r="AW365">
        <v>258.89999999999998</v>
      </c>
      <c r="AX365" s="6">
        <v>8.27</v>
      </c>
      <c r="AY365" s="6">
        <v>-1.28</v>
      </c>
      <c r="AZ365" s="6">
        <v>0</v>
      </c>
      <c r="BA365" s="6">
        <v>5.28</v>
      </c>
      <c r="BB365" s="6">
        <v>8.9600000000000009</v>
      </c>
      <c r="BC365" s="6">
        <v>-2.98</v>
      </c>
      <c r="BD365" s="6">
        <v>-7</v>
      </c>
      <c r="BE365" s="6">
        <v>2.4</v>
      </c>
      <c r="BF365" s="6">
        <v>-6.24</v>
      </c>
      <c r="BG365" s="6">
        <v>121.45</v>
      </c>
      <c r="BH365" s="6">
        <v>467.3</v>
      </c>
    </row>
    <row r="366" spans="1:60" hidden="1" x14ac:dyDescent="0.2">
      <c r="A366" t="s">
        <v>2322</v>
      </c>
      <c r="B366" t="s">
        <v>3213</v>
      </c>
      <c r="C366" t="s">
        <v>3214</v>
      </c>
      <c r="D366">
        <v>74</v>
      </c>
      <c r="E366" t="s">
        <v>136</v>
      </c>
      <c r="G366" t="s">
        <v>74</v>
      </c>
      <c r="H366" t="s">
        <v>3215</v>
      </c>
      <c r="K366" t="s">
        <v>147</v>
      </c>
      <c r="L366" t="s">
        <v>229</v>
      </c>
      <c r="M366" t="s">
        <v>522</v>
      </c>
      <c r="N366" s="17" t="s">
        <v>3216</v>
      </c>
      <c r="O366" s="19">
        <f t="shared" si="5"/>
        <v>11712</v>
      </c>
      <c r="P366">
        <v>4</v>
      </c>
      <c r="Q366" t="s">
        <v>3217</v>
      </c>
      <c r="R366" s="6">
        <v>3.39</v>
      </c>
      <c r="S366">
        <v>44.1</v>
      </c>
      <c r="T366">
        <v>55.9</v>
      </c>
      <c r="U366" s="5">
        <v>11</v>
      </c>
      <c r="V366" s="5">
        <v>11</v>
      </c>
      <c r="W366" s="6">
        <v>13.52</v>
      </c>
      <c r="X366" s="6">
        <v>9.92</v>
      </c>
      <c r="Y366" s="6">
        <v>14.89</v>
      </c>
      <c r="Z366" s="6">
        <v>0.98</v>
      </c>
      <c r="AA366" s="6">
        <v>0.89</v>
      </c>
      <c r="AB366" s="6">
        <v>10.41</v>
      </c>
      <c r="AC366" s="6">
        <v>5.66</v>
      </c>
      <c r="AD366" s="6">
        <v>-3.51</v>
      </c>
      <c r="AE366" s="6">
        <v>0.95</v>
      </c>
      <c r="AF366" s="6">
        <v>7.65</v>
      </c>
      <c r="AG366" s="6">
        <v>3.9</v>
      </c>
      <c r="AH366" s="6">
        <v>-2.54</v>
      </c>
      <c r="AI366" s="6">
        <v>0.92</v>
      </c>
      <c r="AJ366" s="6">
        <v>4.4400000000000004</v>
      </c>
      <c r="AK366" s="6">
        <v>4.9000000000000004</v>
      </c>
      <c r="AL366" s="6">
        <v>0.7</v>
      </c>
      <c r="AM366">
        <v>15</v>
      </c>
      <c r="AN366">
        <v>13</v>
      </c>
      <c r="AO366">
        <v>7.5</v>
      </c>
      <c r="AP366">
        <v>1</v>
      </c>
      <c r="AQ366">
        <v>1.7</v>
      </c>
      <c r="AR366">
        <v>0.2</v>
      </c>
      <c r="AS366">
        <v>-0.8</v>
      </c>
      <c r="AT366">
        <v>24.3</v>
      </c>
      <c r="AU366">
        <v>-10.5</v>
      </c>
      <c r="AV366">
        <v>28.2</v>
      </c>
      <c r="AW366">
        <v>11.1</v>
      </c>
      <c r="AX366" s="6">
        <v>8.0299999999999994</v>
      </c>
      <c r="AY366" s="6">
        <v>11.67</v>
      </c>
      <c r="AZ366" s="6">
        <v>0</v>
      </c>
      <c r="BA366" s="6">
        <v>-1.74</v>
      </c>
      <c r="BB366" s="6">
        <v>4.18</v>
      </c>
      <c r="BC366" s="6">
        <v>13.65</v>
      </c>
      <c r="BD366" s="6">
        <v>25.01</v>
      </c>
      <c r="BE366" s="6">
        <v>29.47</v>
      </c>
      <c r="BF366" s="6">
        <v>80.400000000000006</v>
      </c>
      <c r="BG366" s="6">
        <v>106.25</v>
      </c>
      <c r="BH366" s="6">
        <v>358.51</v>
      </c>
    </row>
    <row r="367" spans="1:60" hidden="1" x14ac:dyDescent="0.2">
      <c r="A367" t="s">
        <v>2328</v>
      </c>
      <c r="B367" t="s">
        <v>3438</v>
      </c>
      <c r="C367" t="s">
        <v>3439</v>
      </c>
      <c r="D367">
        <v>54</v>
      </c>
      <c r="E367" t="s">
        <v>338</v>
      </c>
      <c r="G367" t="s">
        <v>74</v>
      </c>
      <c r="H367" t="s">
        <v>3440</v>
      </c>
      <c r="K367" t="s">
        <v>549</v>
      </c>
      <c r="L367" t="s">
        <v>181</v>
      </c>
      <c r="M367" t="s">
        <v>290</v>
      </c>
      <c r="N367" t="s">
        <v>3441</v>
      </c>
      <c r="O367" s="19">
        <f t="shared" si="5"/>
        <v>15485</v>
      </c>
      <c r="P367">
        <v>2</v>
      </c>
      <c r="Q367" t="s">
        <v>1176</v>
      </c>
      <c r="R367" s="6">
        <v>4.4000000000000004</v>
      </c>
      <c r="S367">
        <v>70.8</v>
      </c>
      <c r="T367">
        <v>100</v>
      </c>
      <c r="U367" s="5">
        <v>8</v>
      </c>
      <c r="V367" s="5">
        <v>11</v>
      </c>
      <c r="W367" s="6">
        <v>5.22</v>
      </c>
      <c r="X367" s="6">
        <v>6.94</v>
      </c>
      <c r="Y367" s="6">
        <v>15.63</v>
      </c>
      <c r="Z367" s="6">
        <v>0.95</v>
      </c>
      <c r="AA367" s="6">
        <v>0.99</v>
      </c>
      <c r="AB367" s="6">
        <v>6.2</v>
      </c>
      <c r="AC367" s="6">
        <v>5.21</v>
      </c>
      <c r="AD367" s="6">
        <v>9.82</v>
      </c>
      <c r="AE367" s="6">
        <v>0.56999999999999995</v>
      </c>
      <c r="AF367" s="6">
        <v>-0.97</v>
      </c>
      <c r="AG367" s="6">
        <v>-3.89</v>
      </c>
      <c r="AH367" s="6">
        <v>62.41</v>
      </c>
      <c r="AI367" s="6">
        <v>0.98</v>
      </c>
      <c r="AJ367" s="6">
        <v>5.28</v>
      </c>
      <c r="AK367" s="6">
        <v>7.29</v>
      </c>
      <c r="AL367" s="6">
        <v>9.86</v>
      </c>
      <c r="AM367">
        <v>17.5</v>
      </c>
      <c r="AN367">
        <v>16.2</v>
      </c>
      <c r="AO367">
        <v>14.3</v>
      </c>
      <c r="AP367">
        <v>5</v>
      </c>
      <c r="AQ367">
        <v>6</v>
      </c>
      <c r="AR367">
        <v>15.7</v>
      </c>
      <c r="AS367">
        <v>58.5</v>
      </c>
      <c r="AT367">
        <v>7.1</v>
      </c>
      <c r="AU367">
        <v>1.7</v>
      </c>
      <c r="AV367">
        <v>55.3</v>
      </c>
      <c r="AW367">
        <v>9999</v>
      </c>
      <c r="AX367" s="6">
        <v>6.88</v>
      </c>
      <c r="AY367" s="6">
        <v>7.13</v>
      </c>
      <c r="AZ367" s="6">
        <v>0</v>
      </c>
      <c r="BA367" s="6">
        <v>1.1499999999999999</v>
      </c>
      <c r="BB367" s="6">
        <v>2.4700000000000002</v>
      </c>
      <c r="BC367" s="6">
        <v>6.31</v>
      </c>
      <c r="BD367" s="6">
        <v>3.88</v>
      </c>
      <c r="BE367" s="6">
        <v>-2.5</v>
      </c>
      <c r="BF367" s="6">
        <v>41.13</v>
      </c>
      <c r="BG367" s="6">
        <v>94.46</v>
      </c>
      <c r="BH367" s="6">
        <v>445.97</v>
      </c>
    </row>
    <row r="368" spans="1:60" hidden="1" x14ac:dyDescent="0.2">
      <c r="A368" t="s">
        <v>2329</v>
      </c>
      <c r="B368" t="s">
        <v>3433</v>
      </c>
      <c r="C368" t="s">
        <v>3434</v>
      </c>
      <c r="D368">
        <v>50</v>
      </c>
      <c r="E368" t="s">
        <v>912</v>
      </c>
      <c r="H368" t="s">
        <v>3435</v>
      </c>
      <c r="K368" t="s">
        <v>309</v>
      </c>
      <c r="L368" t="s">
        <v>148</v>
      </c>
      <c r="M368" t="s">
        <v>493</v>
      </c>
      <c r="N368" s="17" t="s">
        <v>3436</v>
      </c>
      <c r="O368" s="19">
        <f t="shared" si="5"/>
        <v>4332</v>
      </c>
      <c r="P368">
        <v>2</v>
      </c>
      <c r="Q368" t="s">
        <v>891</v>
      </c>
      <c r="R368" s="6">
        <v>2.0699999999999998</v>
      </c>
      <c r="S368">
        <v>41</v>
      </c>
      <c r="T368">
        <v>31.7</v>
      </c>
      <c r="U368" s="5">
        <v>11</v>
      </c>
      <c r="V368" s="5">
        <v>11</v>
      </c>
      <c r="W368" s="6">
        <v>14.24</v>
      </c>
      <c r="X368" s="6">
        <v>11.69</v>
      </c>
      <c r="Y368" s="6">
        <v>6.36</v>
      </c>
      <c r="Z368" s="6">
        <v>1</v>
      </c>
      <c r="AA368" s="6">
        <v>0.89</v>
      </c>
      <c r="AB368" s="6">
        <v>9.16</v>
      </c>
      <c r="AC368" s="6">
        <v>-1.6</v>
      </c>
      <c r="AD368" s="6">
        <v>6.42</v>
      </c>
      <c r="AE368" s="6">
        <v>0.91</v>
      </c>
      <c r="AF368" s="6">
        <v>5.76</v>
      </c>
      <c r="AG368" s="6">
        <v>-2.96</v>
      </c>
      <c r="AH368" s="6">
        <v>18.38</v>
      </c>
      <c r="AI368" s="6">
        <v>0.94</v>
      </c>
      <c r="AJ368" s="6">
        <v>8.19</v>
      </c>
      <c r="AK368" s="6">
        <v>-1.92</v>
      </c>
      <c r="AL368" s="6">
        <v>13.87</v>
      </c>
      <c r="AM368">
        <v>34.799999999999997</v>
      </c>
      <c r="AN368">
        <v>19.8</v>
      </c>
      <c r="AO368">
        <v>14.9</v>
      </c>
      <c r="AP368">
        <v>4.8</v>
      </c>
      <c r="AQ368">
        <v>-39.9</v>
      </c>
      <c r="AR368">
        <v>-27.4</v>
      </c>
      <c r="AS368">
        <v>-32.5</v>
      </c>
      <c r="AT368">
        <v>-41.2</v>
      </c>
      <c r="AU368">
        <v>-57.9</v>
      </c>
      <c r="AV368">
        <v>30.7</v>
      </c>
      <c r="AW368">
        <v>4</v>
      </c>
      <c r="AX368" s="6">
        <v>6.21</v>
      </c>
      <c r="AY368" s="6">
        <v>-19.760000000000002</v>
      </c>
      <c r="AZ368" s="6">
        <v>0</v>
      </c>
      <c r="BA368" s="6">
        <v>1.22</v>
      </c>
      <c r="BB368" s="6">
        <v>2.84</v>
      </c>
      <c r="BC368" s="6">
        <v>-13.15</v>
      </c>
      <c r="BD368" s="6">
        <v>-21.88</v>
      </c>
      <c r="BE368" s="6">
        <v>-25.76</v>
      </c>
      <c r="BF368" s="6">
        <v>-66.739999999999995</v>
      </c>
      <c r="BG368" s="6">
        <v>82.68</v>
      </c>
      <c r="BH368" s="6">
        <v>1295.3699999999999</v>
      </c>
    </row>
    <row r="369" spans="1:60" hidden="1" x14ac:dyDescent="0.2">
      <c r="A369" t="s">
        <v>2334</v>
      </c>
      <c r="B369" t="s">
        <v>1067</v>
      </c>
      <c r="C369" t="s">
        <v>1068</v>
      </c>
      <c r="D369">
        <v>62</v>
      </c>
      <c r="E369" t="s">
        <v>473</v>
      </c>
      <c r="G369" t="s">
        <v>94</v>
      </c>
      <c r="H369" t="s">
        <v>1069</v>
      </c>
      <c r="K369" t="s">
        <v>65</v>
      </c>
      <c r="L369" t="s">
        <v>66</v>
      </c>
      <c r="M369" t="s">
        <v>190</v>
      </c>
      <c r="N369" t="s">
        <v>1070</v>
      </c>
      <c r="O369" s="19">
        <f t="shared" si="5"/>
        <v>2931</v>
      </c>
      <c r="P369">
        <v>1</v>
      </c>
      <c r="Q369" t="s">
        <v>1071</v>
      </c>
      <c r="R369" s="6">
        <v>2.13</v>
      </c>
      <c r="S369">
        <v>19.600000000000001</v>
      </c>
      <c r="T369">
        <v>11.4</v>
      </c>
      <c r="U369" s="5">
        <v>11</v>
      </c>
      <c r="V369" s="5">
        <v>11</v>
      </c>
      <c r="W369" s="6">
        <v>10.41</v>
      </c>
      <c r="X369" s="6">
        <v>8.15</v>
      </c>
      <c r="Y369" s="6">
        <v>3.39</v>
      </c>
      <c r="Z369" s="6">
        <v>0.99</v>
      </c>
      <c r="AA369" s="6">
        <v>0.91</v>
      </c>
      <c r="AB369" s="6">
        <v>10.98</v>
      </c>
      <c r="AC369" s="6">
        <v>13.08</v>
      </c>
      <c r="AD369" s="6">
        <v>-0.51</v>
      </c>
      <c r="AE369" s="6">
        <v>0.01</v>
      </c>
      <c r="AF369" s="6">
        <v>27.69</v>
      </c>
      <c r="AG369" s="6">
        <v>4.63</v>
      </c>
      <c r="AI369" s="6">
        <v>-0.56000000000000005</v>
      </c>
      <c r="AJ369" s="6">
        <v>0.52</v>
      </c>
      <c r="AK369" s="6">
        <v>1.88</v>
      </c>
      <c r="AL369" s="6">
        <v>-10.06</v>
      </c>
      <c r="AM369">
        <v>8.4</v>
      </c>
      <c r="AN369">
        <v>9.1999999999999993</v>
      </c>
      <c r="AO369">
        <v>5.3</v>
      </c>
      <c r="AP369">
        <v>0.7</v>
      </c>
      <c r="AQ369">
        <v>-10.9</v>
      </c>
      <c r="AR369">
        <v>-15.7</v>
      </c>
      <c r="AS369">
        <v>-0.5</v>
      </c>
      <c r="AT369">
        <v>-5</v>
      </c>
      <c r="AU369">
        <v>-2.6</v>
      </c>
      <c r="AV369">
        <v>12.5</v>
      </c>
      <c r="AW369">
        <v>7.4</v>
      </c>
      <c r="AX369" s="6">
        <v>5.77</v>
      </c>
      <c r="AY369" s="6">
        <v>12.8</v>
      </c>
      <c r="AZ369" s="6">
        <v>0</v>
      </c>
      <c r="BA369" s="6">
        <v>0.95</v>
      </c>
      <c r="BB369" s="6">
        <v>5.59</v>
      </c>
      <c r="BC369" s="6">
        <v>6.38</v>
      </c>
      <c r="BD369" s="6">
        <v>6.77</v>
      </c>
      <c r="BE369" s="6">
        <v>24.68</v>
      </c>
      <c r="BF369" s="6">
        <v>82.62</v>
      </c>
      <c r="BG369" s="6">
        <v>75.260000000000005</v>
      </c>
      <c r="BH369" s="6">
        <v>452.72</v>
      </c>
    </row>
    <row r="370" spans="1:60" hidden="1" x14ac:dyDescent="0.2">
      <c r="A370" t="s">
        <v>2339</v>
      </c>
      <c r="B370" t="s">
        <v>322</v>
      </c>
      <c r="C370" t="s">
        <v>323</v>
      </c>
      <c r="D370">
        <v>88</v>
      </c>
      <c r="E370" t="s">
        <v>324</v>
      </c>
      <c r="G370" t="s">
        <v>74</v>
      </c>
      <c r="H370" t="s">
        <v>325</v>
      </c>
      <c r="K370" t="s">
        <v>65</v>
      </c>
      <c r="L370" t="s">
        <v>148</v>
      </c>
      <c r="M370" t="s">
        <v>149</v>
      </c>
      <c r="N370" t="s">
        <v>326</v>
      </c>
      <c r="O370" s="19">
        <f t="shared" si="5"/>
        <v>8526</v>
      </c>
      <c r="P370">
        <v>4</v>
      </c>
      <c r="Q370" t="s">
        <v>327</v>
      </c>
      <c r="R370" s="6">
        <v>2.31</v>
      </c>
      <c r="S370">
        <v>30</v>
      </c>
      <c r="T370">
        <v>33.5</v>
      </c>
      <c r="U370" s="5">
        <v>11</v>
      </c>
      <c r="V370" s="5">
        <v>11</v>
      </c>
      <c r="W370" s="6">
        <v>12.14</v>
      </c>
      <c r="X370" s="6">
        <v>11.11</v>
      </c>
      <c r="Y370" s="6">
        <v>5.88</v>
      </c>
      <c r="Z370" s="6">
        <v>0.99</v>
      </c>
      <c r="AA370" s="6">
        <v>0.98</v>
      </c>
      <c r="AB370" s="6">
        <v>7.18</v>
      </c>
      <c r="AC370" s="6">
        <v>8.06</v>
      </c>
      <c r="AD370" s="6">
        <v>8.81</v>
      </c>
      <c r="AE370" s="6">
        <v>0.94</v>
      </c>
      <c r="AF370" s="6">
        <v>4.18</v>
      </c>
      <c r="AG370" s="6">
        <v>6.99</v>
      </c>
      <c r="AH370" s="6">
        <v>13.93</v>
      </c>
      <c r="AI370" s="6">
        <v>0.98</v>
      </c>
      <c r="AJ370" s="6">
        <v>3.56</v>
      </c>
      <c r="AK370" s="6">
        <v>4.4400000000000004</v>
      </c>
      <c r="AL370" s="6">
        <v>2.75</v>
      </c>
      <c r="AM370">
        <v>17.7</v>
      </c>
      <c r="AN370">
        <v>12.9</v>
      </c>
      <c r="AO370">
        <v>12.2</v>
      </c>
      <c r="AP370">
        <v>1.9</v>
      </c>
      <c r="AQ370">
        <v>-14</v>
      </c>
      <c r="AR370">
        <v>-6.4</v>
      </c>
      <c r="AS370">
        <v>-4</v>
      </c>
      <c r="AT370">
        <v>-13.4</v>
      </c>
      <c r="AU370">
        <v>-29.2</v>
      </c>
      <c r="AV370">
        <v>12.5</v>
      </c>
      <c r="AW370">
        <v>1.8</v>
      </c>
      <c r="AX370" s="6">
        <v>5.07</v>
      </c>
      <c r="AY370" s="6">
        <v>5.86</v>
      </c>
      <c r="AZ370" s="6">
        <v>0</v>
      </c>
      <c r="BA370" s="6">
        <v>-1.1499999999999999</v>
      </c>
      <c r="BB370" s="6">
        <v>-5.56</v>
      </c>
      <c r="BC370" s="6">
        <v>-13.37</v>
      </c>
      <c r="BD370" s="6">
        <v>-7.56</v>
      </c>
      <c r="BE370" s="6">
        <v>-17.21</v>
      </c>
      <c r="BF370" s="6">
        <v>32.94</v>
      </c>
      <c r="BG370" s="6">
        <v>63.98</v>
      </c>
      <c r="BH370" s="6">
        <v>456.39</v>
      </c>
    </row>
    <row r="371" spans="1:60" hidden="1" x14ac:dyDescent="0.2">
      <c r="A371" t="s">
        <v>2346</v>
      </c>
      <c r="B371" t="s">
        <v>178</v>
      </c>
      <c r="C371" t="s">
        <v>178</v>
      </c>
      <c r="D371">
        <v>56</v>
      </c>
      <c r="E371" t="s">
        <v>179</v>
      </c>
      <c r="G371" t="s">
        <v>84</v>
      </c>
      <c r="H371" t="s">
        <v>180</v>
      </c>
      <c r="K371" t="s">
        <v>65</v>
      </c>
      <c r="L371" t="s">
        <v>181</v>
      </c>
      <c r="M371" t="s">
        <v>182</v>
      </c>
      <c r="N371" t="s">
        <v>183</v>
      </c>
      <c r="O371" s="19">
        <f t="shared" si="5"/>
        <v>14165</v>
      </c>
      <c r="P371">
        <v>4</v>
      </c>
      <c r="Q371" t="s">
        <v>184</v>
      </c>
      <c r="R371" s="6">
        <v>3.14</v>
      </c>
      <c r="S371">
        <v>33.299999999999997</v>
      </c>
      <c r="T371">
        <v>100</v>
      </c>
      <c r="U371" s="5">
        <v>11</v>
      </c>
      <c r="V371" s="5">
        <v>11</v>
      </c>
      <c r="W371" s="6">
        <v>14.08</v>
      </c>
      <c r="X371" s="6">
        <v>5.01</v>
      </c>
      <c r="Y371" s="6">
        <v>6.06</v>
      </c>
      <c r="Z371" s="6">
        <v>0.94</v>
      </c>
      <c r="AA371" s="6">
        <v>0.82</v>
      </c>
      <c r="AB371" s="6">
        <v>4.99</v>
      </c>
      <c r="AC371" s="6">
        <v>10.01</v>
      </c>
      <c r="AD371" s="6">
        <v>8.66</v>
      </c>
      <c r="AE371" s="6">
        <v>0.25</v>
      </c>
      <c r="AF371" s="6">
        <v>4.71</v>
      </c>
      <c r="AG371" s="6">
        <v>0.56000000000000005</v>
      </c>
      <c r="AH371" s="6">
        <v>19.47</v>
      </c>
      <c r="AI371" s="6">
        <v>-0.41</v>
      </c>
      <c r="AJ371" s="6">
        <v>-3.32</v>
      </c>
      <c r="AK371" s="6">
        <v>4.97</v>
      </c>
      <c r="AL371" s="6">
        <v>2.14</v>
      </c>
      <c r="AM371">
        <v>29.9</v>
      </c>
      <c r="AN371">
        <v>10.6</v>
      </c>
      <c r="AO371">
        <v>5.7</v>
      </c>
      <c r="AP371">
        <v>1.2</v>
      </c>
      <c r="AQ371">
        <v>-11</v>
      </c>
      <c r="AR371">
        <v>2.2999999999999998</v>
      </c>
      <c r="AS371">
        <v>18.399999999999999</v>
      </c>
      <c r="AT371">
        <v>26.6</v>
      </c>
      <c r="AU371">
        <v>0.7</v>
      </c>
      <c r="AV371">
        <v>60.6</v>
      </c>
      <c r="AW371">
        <v>9999</v>
      </c>
      <c r="AX371" s="6">
        <v>4.3499999999999996</v>
      </c>
      <c r="AY371" s="6">
        <v>6.44</v>
      </c>
      <c r="AZ371" s="6">
        <v>0</v>
      </c>
      <c r="BA371" s="6">
        <v>3.25</v>
      </c>
      <c r="BB371" s="6">
        <v>14.05</v>
      </c>
      <c r="BC371" s="6">
        <v>39.56</v>
      </c>
      <c r="BD371" s="6">
        <v>19.079999999999998</v>
      </c>
      <c r="BE371" s="6">
        <v>6.93</v>
      </c>
      <c r="BF371" s="6">
        <v>36.65</v>
      </c>
      <c r="BG371" s="6">
        <v>53.12</v>
      </c>
      <c r="BH371" s="6">
        <v>475.29</v>
      </c>
    </row>
    <row r="372" spans="1:60" hidden="1" x14ac:dyDescent="0.2">
      <c r="A372" t="s">
        <v>2351</v>
      </c>
      <c r="B372" t="s">
        <v>1917</v>
      </c>
      <c r="C372" t="s">
        <v>1918</v>
      </c>
      <c r="D372">
        <v>62</v>
      </c>
      <c r="E372" t="s">
        <v>331</v>
      </c>
      <c r="H372" t="s">
        <v>1919</v>
      </c>
      <c r="K372" t="s">
        <v>65</v>
      </c>
      <c r="L372" t="s">
        <v>66</v>
      </c>
      <c r="M372" t="s">
        <v>67</v>
      </c>
      <c r="N372" t="s">
        <v>1920</v>
      </c>
      <c r="O372" s="19">
        <f t="shared" si="5"/>
        <v>1174</v>
      </c>
      <c r="P372">
        <v>4</v>
      </c>
      <c r="Q372" t="s">
        <v>1136</v>
      </c>
      <c r="R372" s="6">
        <v>5.32</v>
      </c>
      <c r="S372">
        <v>50</v>
      </c>
      <c r="T372">
        <v>16.3</v>
      </c>
      <c r="U372" s="5">
        <v>0</v>
      </c>
      <c r="V372" s="5">
        <v>11</v>
      </c>
      <c r="W372" s="6">
        <v>5.21</v>
      </c>
      <c r="X372" s="6">
        <v>0</v>
      </c>
      <c r="Y372" s="6">
        <v>0</v>
      </c>
      <c r="Z372" s="6">
        <v>0.93</v>
      </c>
      <c r="AA372" s="6">
        <v>0.66</v>
      </c>
      <c r="AB372" s="6">
        <v>0.1</v>
      </c>
      <c r="AC372" s="6">
        <v>-4.3</v>
      </c>
      <c r="AD372" s="6">
        <v>-22.15</v>
      </c>
      <c r="AE372" s="6">
        <v>0.66</v>
      </c>
      <c r="AF372" s="6">
        <v>10.81</v>
      </c>
      <c r="AG372" s="6">
        <v>23.3</v>
      </c>
      <c r="AI372" s="6">
        <v>0.96</v>
      </c>
      <c r="AJ372" s="6">
        <v>6.27</v>
      </c>
      <c r="AK372" s="6">
        <v>1.39</v>
      </c>
      <c r="AL372" s="6">
        <v>-10.65</v>
      </c>
      <c r="AM372">
        <v>10.5</v>
      </c>
      <c r="AN372">
        <v>9.4</v>
      </c>
      <c r="AO372">
        <v>3</v>
      </c>
      <c r="AP372">
        <v>2.2999999999999998</v>
      </c>
      <c r="AQ372">
        <v>-16.2</v>
      </c>
      <c r="AR372">
        <v>-10.5</v>
      </c>
      <c r="AS372">
        <v>-65.900000000000006</v>
      </c>
      <c r="AT372">
        <v>-30.7</v>
      </c>
      <c r="AU372">
        <v>-31</v>
      </c>
      <c r="AV372">
        <v>5.2</v>
      </c>
      <c r="AW372">
        <v>2.7</v>
      </c>
      <c r="AX372" s="6">
        <v>-3.76</v>
      </c>
      <c r="AY372" s="6">
        <v>-3.93</v>
      </c>
      <c r="AZ372" s="6">
        <v>0</v>
      </c>
      <c r="BA372" s="6">
        <v>1.4</v>
      </c>
      <c r="BB372" s="6">
        <v>-0.75</v>
      </c>
      <c r="BC372" s="6">
        <v>-3.48</v>
      </c>
      <c r="BD372" s="6">
        <v>2.13</v>
      </c>
      <c r="BE372" s="6">
        <v>20.07</v>
      </c>
      <c r="BF372" s="6">
        <v>-18.18</v>
      </c>
      <c r="BG372" s="6">
        <v>-31.84</v>
      </c>
      <c r="BH372" s="6">
        <v>1235.07</v>
      </c>
    </row>
    <row r="373" spans="1:60" hidden="1" x14ac:dyDescent="0.2">
      <c r="A373" t="s">
        <v>2356</v>
      </c>
      <c r="B373" t="s">
        <v>982</v>
      </c>
      <c r="C373" t="s">
        <v>982</v>
      </c>
      <c r="D373">
        <v>98</v>
      </c>
      <c r="E373" t="s">
        <v>144</v>
      </c>
      <c r="G373" t="s">
        <v>84</v>
      </c>
      <c r="H373" t="s">
        <v>983</v>
      </c>
      <c r="K373" t="s">
        <v>65</v>
      </c>
      <c r="L373" t="s">
        <v>148</v>
      </c>
      <c r="M373" t="s">
        <v>310</v>
      </c>
      <c r="N373" s="17" t="s">
        <v>984</v>
      </c>
      <c r="O373" s="19">
        <f t="shared" si="5"/>
        <v>28030</v>
      </c>
      <c r="P373">
        <v>4</v>
      </c>
      <c r="Q373" t="s">
        <v>985</v>
      </c>
      <c r="R373" s="6">
        <v>1.1000000000000001</v>
      </c>
      <c r="S373">
        <v>25.1</v>
      </c>
      <c r="T373">
        <v>21.8</v>
      </c>
      <c r="U373" s="5">
        <v>10</v>
      </c>
      <c r="V373" s="5">
        <v>10</v>
      </c>
      <c r="W373" s="6">
        <v>31.09</v>
      </c>
      <c r="X373" s="6">
        <v>16.71</v>
      </c>
      <c r="Y373" s="6">
        <v>2.09</v>
      </c>
      <c r="Z373" s="6">
        <v>0.99</v>
      </c>
      <c r="AA373" s="6">
        <v>0.98</v>
      </c>
      <c r="AB373" s="6">
        <v>16.54</v>
      </c>
      <c r="AC373" s="6">
        <v>11.71</v>
      </c>
      <c r="AD373" s="6">
        <v>2.4300000000000002</v>
      </c>
      <c r="AE373" s="6">
        <v>0.83</v>
      </c>
      <c r="AF373" s="6">
        <v>18.7</v>
      </c>
      <c r="AG373" s="6">
        <v>14.38</v>
      </c>
      <c r="AH373" s="6">
        <v>-11.75</v>
      </c>
      <c r="AI373" s="6">
        <v>0.97</v>
      </c>
      <c r="AJ373" s="6">
        <v>6.24</v>
      </c>
      <c r="AK373" s="6">
        <v>3.82</v>
      </c>
      <c r="AL373" s="6">
        <v>1.59</v>
      </c>
      <c r="AM373">
        <v>27.9</v>
      </c>
      <c r="AN373">
        <v>22.9</v>
      </c>
      <c r="AO373">
        <v>18.2</v>
      </c>
      <c r="AP373">
        <v>1.4</v>
      </c>
      <c r="AQ373">
        <v>33.299999999999997</v>
      </c>
      <c r="AR373">
        <v>30.7</v>
      </c>
      <c r="AS373">
        <v>6.9</v>
      </c>
      <c r="AT373">
        <v>65.3</v>
      </c>
      <c r="AU373">
        <v>-2.2999999999999998</v>
      </c>
      <c r="AV373">
        <v>46.9</v>
      </c>
      <c r="AW373">
        <v>5.0999999999999996</v>
      </c>
      <c r="AX373" s="6">
        <v>22.46</v>
      </c>
      <c r="AY373" s="6">
        <v>17.84</v>
      </c>
      <c r="AZ373" s="6">
        <v>0</v>
      </c>
      <c r="BA373" s="6">
        <v>-3.2</v>
      </c>
      <c r="BB373" s="6">
        <v>2.4</v>
      </c>
      <c r="BC373" s="6">
        <v>-9.57</v>
      </c>
      <c r="BD373" s="6">
        <v>5.25</v>
      </c>
      <c r="BE373" s="6">
        <v>28.38</v>
      </c>
      <c r="BF373" s="6">
        <v>127.2</v>
      </c>
      <c r="BG373" s="6">
        <v>658.43</v>
      </c>
      <c r="BH373" s="6">
        <v>255.61</v>
      </c>
    </row>
    <row r="374" spans="1:60" hidden="1" x14ac:dyDescent="0.2">
      <c r="A374" t="s">
        <v>2362</v>
      </c>
      <c r="B374" t="s">
        <v>1347</v>
      </c>
      <c r="C374" t="s">
        <v>1348</v>
      </c>
      <c r="D374">
        <v>97</v>
      </c>
      <c r="E374" t="s">
        <v>421</v>
      </c>
      <c r="G374" t="s">
        <v>506</v>
      </c>
      <c r="H374" t="s">
        <v>1349</v>
      </c>
      <c r="K374" t="s">
        <v>65</v>
      </c>
      <c r="L374" t="s">
        <v>558</v>
      </c>
      <c r="M374" t="s">
        <v>1134</v>
      </c>
      <c r="N374" s="17" t="s">
        <v>1350</v>
      </c>
      <c r="O374" s="19">
        <f t="shared" si="5"/>
        <v>16439</v>
      </c>
      <c r="P374">
        <v>4</v>
      </c>
      <c r="Q374" t="s">
        <v>1351</v>
      </c>
      <c r="R374" s="6">
        <v>1.07</v>
      </c>
      <c r="S374">
        <v>35.5</v>
      </c>
      <c r="T374">
        <v>38.799999999999997</v>
      </c>
      <c r="U374" s="5">
        <v>10</v>
      </c>
      <c r="V374" s="5">
        <v>10</v>
      </c>
      <c r="W374" s="6">
        <v>19.350000000000001</v>
      </c>
      <c r="X374" s="6">
        <v>17.38</v>
      </c>
      <c r="Y374" s="6">
        <v>24.38</v>
      </c>
      <c r="Z374" s="6">
        <v>0.9</v>
      </c>
      <c r="AA374" s="6">
        <v>0.94</v>
      </c>
      <c r="AB374" s="6">
        <v>19.7</v>
      </c>
      <c r="AC374" s="6">
        <v>11.7</v>
      </c>
      <c r="AD374" s="6">
        <v>8.69</v>
      </c>
      <c r="AE374" s="6">
        <v>0.92</v>
      </c>
      <c r="AF374" s="6">
        <v>19.12</v>
      </c>
      <c r="AG374" s="6">
        <v>8.94</v>
      </c>
      <c r="AH374" s="6">
        <v>24.79</v>
      </c>
      <c r="AI374" s="6">
        <v>0.95</v>
      </c>
      <c r="AJ374" s="6">
        <v>9.3000000000000007</v>
      </c>
      <c r="AK374" s="6">
        <v>5.48</v>
      </c>
      <c r="AL374" s="6">
        <v>7.72</v>
      </c>
      <c r="AM374">
        <v>33.1</v>
      </c>
      <c r="AN374">
        <v>33.1</v>
      </c>
      <c r="AO374">
        <v>29.8</v>
      </c>
      <c r="AP374">
        <v>3.9</v>
      </c>
      <c r="AQ374">
        <v>10.5</v>
      </c>
      <c r="AR374">
        <v>9.9</v>
      </c>
      <c r="AS374">
        <v>19</v>
      </c>
      <c r="AT374">
        <v>25.6</v>
      </c>
      <c r="AU374">
        <v>-2</v>
      </c>
      <c r="AV374">
        <v>298.2</v>
      </c>
      <c r="AW374">
        <v>16.100000000000001</v>
      </c>
      <c r="AX374" s="6">
        <v>21.4</v>
      </c>
      <c r="AY374" s="6">
        <v>12.67</v>
      </c>
      <c r="AZ374" s="6">
        <v>0</v>
      </c>
      <c r="BA374" s="6">
        <v>1.07</v>
      </c>
      <c r="BB374" s="6">
        <v>-1.01</v>
      </c>
      <c r="BC374" s="6">
        <v>13.48</v>
      </c>
      <c r="BD374" s="6">
        <v>27.78</v>
      </c>
      <c r="BE374" s="6">
        <v>67.39</v>
      </c>
      <c r="BF374" s="6">
        <v>81.58</v>
      </c>
      <c r="BG374" s="6">
        <v>595.33000000000004</v>
      </c>
      <c r="BH374" s="6">
        <v>974.75</v>
      </c>
    </row>
    <row r="375" spans="1:60" hidden="1" x14ac:dyDescent="0.2">
      <c r="A375" t="s">
        <v>2368</v>
      </c>
      <c r="B375" t="s">
        <v>1569</v>
      </c>
      <c r="C375" t="s">
        <v>1570</v>
      </c>
      <c r="D375">
        <v>86</v>
      </c>
      <c r="E375" t="s">
        <v>126</v>
      </c>
      <c r="G375" t="s">
        <v>84</v>
      </c>
      <c r="H375" t="s">
        <v>1571</v>
      </c>
      <c r="K375" t="s">
        <v>65</v>
      </c>
      <c r="L375" t="s">
        <v>86</v>
      </c>
      <c r="M375" t="s">
        <v>198</v>
      </c>
      <c r="N375" s="17" t="s">
        <v>1572</v>
      </c>
      <c r="O375" s="19">
        <f t="shared" si="5"/>
        <v>4507</v>
      </c>
      <c r="P375">
        <v>4</v>
      </c>
      <c r="Q375" t="s">
        <v>551</v>
      </c>
      <c r="R375" s="6">
        <v>1.1399999999999999</v>
      </c>
      <c r="S375">
        <v>54.8</v>
      </c>
      <c r="T375">
        <v>42</v>
      </c>
      <c r="U375" s="5">
        <v>10</v>
      </c>
      <c r="V375" s="5">
        <v>10</v>
      </c>
      <c r="W375" s="6">
        <v>16.89</v>
      </c>
      <c r="X375" s="6">
        <v>12.6</v>
      </c>
      <c r="Y375" s="6">
        <v>7.69</v>
      </c>
      <c r="Z375" s="6">
        <v>0.99</v>
      </c>
      <c r="AA375" s="6">
        <v>0.96</v>
      </c>
      <c r="AB375" s="6">
        <v>11.22</v>
      </c>
      <c r="AC375" s="6">
        <v>6.07</v>
      </c>
      <c r="AD375" s="6">
        <v>-0.62</v>
      </c>
      <c r="AE375" s="6">
        <v>0.96</v>
      </c>
      <c r="AF375" s="6">
        <v>13.48</v>
      </c>
      <c r="AG375" s="6">
        <v>8.26</v>
      </c>
      <c r="AH375" s="6">
        <v>-7.72</v>
      </c>
      <c r="AI375" s="6">
        <v>0.98</v>
      </c>
      <c r="AJ375" s="6">
        <v>6.41</v>
      </c>
      <c r="AK375" s="6">
        <v>6.32</v>
      </c>
      <c r="AL375" s="6">
        <v>2.46</v>
      </c>
      <c r="AM375">
        <v>48.4</v>
      </c>
      <c r="AN375">
        <v>45.8</v>
      </c>
      <c r="AO375">
        <v>33.9</v>
      </c>
      <c r="AP375">
        <v>9</v>
      </c>
      <c r="AQ375">
        <v>10.4</v>
      </c>
      <c r="AR375">
        <v>18.399999999999999</v>
      </c>
      <c r="AS375">
        <v>5</v>
      </c>
      <c r="AT375">
        <v>22.7</v>
      </c>
      <c r="AU375">
        <v>0.4</v>
      </c>
      <c r="AV375">
        <v>2.2999999999999998</v>
      </c>
      <c r="AW375">
        <v>0.4</v>
      </c>
      <c r="AX375" s="6">
        <v>18.28</v>
      </c>
      <c r="AY375" s="6">
        <v>11.16</v>
      </c>
      <c r="AZ375" s="6">
        <v>0</v>
      </c>
      <c r="BA375" s="6">
        <v>-1.2</v>
      </c>
      <c r="BB375" s="6">
        <v>2.92</v>
      </c>
      <c r="BC375" s="6">
        <v>17.82</v>
      </c>
      <c r="BD375" s="6">
        <v>20.21</v>
      </c>
      <c r="BE375" s="6">
        <v>0.78</v>
      </c>
      <c r="BF375" s="6">
        <v>69.709999999999994</v>
      </c>
      <c r="BG375" s="6">
        <v>435.89</v>
      </c>
      <c r="BH375" s="6">
        <v>1608.37</v>
      </c>
    </row>
    <row r="376" spans="1:60" hidden="1" x14ac:dyDescent="0.2">
      <c r="A376" t="s">
        <v>2373</v>
      </c>
      <c r="B376" t="s">
        <v>3759</v>
      </c>
      <c r="C376" t="s">
        <v>3760</v>
      </c>
      <c r="D376">
        <v>100</v>
      </c>
      <c r="E376" t="s">
        <v>83</v>
      </c>
      <c r="G376" t="s">
        <v>84</v>
      </c>
      <c r="H376" t="s">
        <v>3761</v>
      </c>
      <c r="K376" t="s">
        <v>65</v>
      </c>
      <c r="L376" t="s">
        <v>86</v>
      </c>
      <c r="M376" t="s">
        <v>166</v>
      </c>
      <c r="N376" s="17" t="s">
        <v>3762</v>
      </c>
      <c r="O376" s="19">
        <f t="shared" si="5"/>
        <v>16182</v>
      </c>
      <c r="P376">
        <v>4</v>
      </c>
      <c r="Q376" t="s">
        <v>3763</v>
      </c>
      <c r="R376" s="6">
        <v>2.12</v>
      </c>
      <c r="S376">
        <v>77.3</v>
      </c>
      <c r="T376">
        <v>54.8</v>
      </c>
      <c r="U376" s="5">
        <v>10</v>
      </c>
      <c r="V376" s="5">
        <v>10</v>
      </c>
      <c r="W376" s="6">
        <v>19.059999999999999</v>
      </c>
      <c r="X376" s="6">
        <v>11.2</v>
      </c>
      <c r="Y376" s="6">
        <v>10.41</v>
      </c>
      <c r="Z376" s="6">
        <v>0.94</v>
      </c>
      <c r="AA376" s="6">
        <v>0.9</v>
      </c>
      <c r="AB376" s="6">
        <v>12.64</v>
      </c>
      <c r="AC376" s="6">
        <v>17.829999999999998</v>
      </c>
      <c r="AD376" s="6">
        <v>2.59</v>
      </c>
      <c r="AE376" s="6">
        <v>0.89</v>
      </c>
      <c r="AF376" s="6">
        <v>17.059999999999999</v>
      </c>
      <c r="AG376" s="6">
        <v>17.54</v>
      </c>
      <c r="AH376" s="6">
        <v>9.83</v>
      </c>
      <c r="AI376" s="6">
        <v>0.97</v>
      </c>
      <c r="AJ376" s="6">
        <v>6.87</v>
      </c>
      <c r="AK376" s="6">
        <v>10.52</v>
      </c>
      <c r="AL376" s="6">
        <v>5.48</v>
      </c>
      <c r="AM376">
        <v>36.9</v>
      </c>
      <c r="AN376">
        <v>36.5</v>
      </c>
      <c r="AO376">
        <v>24.6</v>
      </c>
      <c r="AP376">
        <v>2.4</v>
      </c>
      <c r="AQ376">
        <v>39.700000000000003</v>
      </c>
      <c r="AR376">
        <v>42.4</v>
      </c>
      <c r="AS376">
        <v>18.899999999999999</v>
      </c>
      <c r="AT376">
        <v>78.2</v>
      </c>
      <c r="AU376">
        <v>39.299999999999997</v>
      </c>
      <c r="AV376">
        <v>9.1999999999999993</v>
      </c>
      <c r="AW376">
        <v>1.4</v>
      </c>
      <c r="AX376" s="6">
        <v>16.7</v>
      </c>
      <c r="AY376" s="6">
        <v>24.7</v>
      </c>
      <c r="AZ376" s="6">
        <v>0</v>
      </c>
      <c r="BA376" s="6">
        <v>-3.05</v>
      </c>
      <c r="BB376" s="6">
        <v>4.0599999999999996</v>
      </c>
      <c r="BC376" s="6">
        <v>20.29</v>
      </c>
      <c r="BD376" s="6">
        <v>19.77</v>
      </c>
      <c r="BE376" s="6">
        <v>39.28</v>
      </c>
      <c r="BF376" s="6">
        <v>201.54</v>
      </c>
      <c r="BG376" s="6">
        <v>368.65</v>
      </c>
      <c r="BH376" s="6">
        <v>1097.98</v>
      </c>
    </row>
    <row r="377" spans="1:60" hidden="1" x14ac:dyDescent="0.2">
      <c r="A377" t="s">
        <v>2378</v>
      </c>
      <c r="B377" t="s">
        <v>2842</v>
      </c>
      <c r="C377" t="s">
        <v>2843</v>
      </c>
      <c r="D377">
        <v>80</v>
      </c>
      <c r="E377" t="s">
        <v>288</v>
      </c>
      <c r="H377" t="s">
        <v>2844</v>
      </c>
      <c r="K377" t="s">
        <v>274</v>
      </c>
      <c r="L377" t="s">
        <v>97</v>
      </c>
      <c r="M377" t="s">
        <v>98</v>
      </c>
      <c r="N377" s="17" t="s">
        <v>2845</v>
      </c>
      <c r="O377" s="19">
        <f t="shared" si="5"/>
        <v>2693</v>
      </c>
      <c r="P377">
        <v>4</v>
      </c>
      <c r="Q377" t="s">
        <v>2846</v>
      </c>
      <c r="R377" s="6">
        <v>3.62</v>
      </c>
      <c r="S377">
        <v>82.4</v>
      </c>
      <c r="T377">
        <v>100</v>
      </c>
      <c r="U377" s="5">
        <v>10</v>
      </c>
      <c r="V377" s="5">
        <v>10</v>
      </c>
      <c r="W377" s="6">
        <v>10.54</v>
      </c>
      <c r="X377" s="6">
        <v>10.09</v>
      </c>
      <c r="Y377" s="6">
        <v>10.39</v>
      </c>
      <c r="Z377" s="6">
        <v>0.93</v>
      </c>
      <c r="AA377" s="6">
        <v>0.93</v>
      </c>
      <c r="AB377" s="6">
        <v>16.989999999999998</v>
      </c>
      <c r="AC377" s="6">
        <v>4.12</v>
      </c>
      <c r="AD377" s="6">
        <v>21.93</v>
      </c>
      <c r="AE377" s="6">
        <v>0.7</v>
      </c>
      <c r="AF377" s="6">
        <v>26.21</v>
      </c>
      <c r="AG377" s="6">
        <v>15.56</v>
      </c>
      <c r="AH377" s="6">
        <v>-35.76</v>
      </c>
      <c r="AI377" s="6">
        <v>0.94</v>
      </c>
      <c r="AJ377" s="6">
        <v>19.170000000000002</v>
      </c>
      <c r="AK377" s="6">
        <v>13.67</v>
      </c>
      <c r="AL377" s="6">
        <v>6.81</v>
      </c>
      <c r="AM377">
        <v>42.1</v>
      </c>
      <c r="AN377">
        <v>22.8</v>
      </c>
      <c r="AO377">
        <v>10.6</v>
      </c>
      <c r="AP377">
        <v>0.6</v>
      </c>
      <c r="AQ377">
        <v>-8.9</v>
      </c>
      <c r="AR377">
        <v>6.3</v>
      </c>
      <c r="AS377">
        <v>-47.7</v>
      </c>
      <c r="AT377">
        <v>-22.7</v>
      </c>
      <c r="AU377">
        <v>-19.2</v>
      </c>
      <c r="AV377">
        <v>52.8</v>
      </c>
      <c r="AW377">
        <v>9999</v>
      </c>
      <c r="AX377" s="6">
        <v>14.85</v>
      </c>
      <c r="AY377" s="6">
        <v>1.29</v>
      </c>
      <c r="AZ377" s="6">
        <v>0</v>
      </c>
      <c r="BA377" s="6">
        <v>-0.38</v>
      </c>
      <c r="BB377" s="6">
        <v>1.46</v>
      </c>
      <c r="BC377" s="6">
        <v>-0.89</v>
      </c>
      <c r="BD377" s="6">
        <v>0.56000000000000005</v>
      </c>
      <c r="BE377" s="6">
        <v>-11.99</v>
      </c>
      <c r="BF377" s="6">
        <v>6.59</v>
      </c>
      <c r="BG377" s="6">
        <v>299.29000000000002</v>
      </c>
      <c r="BH377" s="6">
        <v>209.87</v>
      </c>
    </row>
    <row r="378" spans="1:60" hidden="1" x14ac:dyDescent="0.2">
      <c r="A378" t="s">
        <v>2384</v>
      </c>
      <c r="B378" t="s">
        <v>2617</v>
      </c>
      <c r="C378" t="s">
        <v>2618</v>
      </c>
      <c r="D378">
        <v>96</v>
      </c>
      <c r="E378" t="s">
        <v>203</v>
      </c>
      <c r="G378" t="s">
        <v>281</v>
      </c>
      <c r="H378" t="s">
        <v>2619</v>
      </c>
      <c r="K378" t="s">
        <v>65</v>
      </c>
      <c r="L378" t="s">
        <v>624</v>
      </c>
      <c r="M378" t="s">
        <v>1084</v>
      </c>
      <c r="N378" s="17" t="s">
        <v>2620</v>
      </c>
      <c r="O378" s="19">
        <f t="shared" si="5"/>
        <v>5194</v>
      </c>
      <c r="P378">
        <v>4</v>
      </c>
      <c r="Q378" t="s">
        <v>2621</v>
      </c>
      <c r="R378" s="6">
        <v>3.67</v>
      </c>
      <c r="S378">
        <v>51.4</v>
      </c>
      <c r="T378">
        <v>33.200000000000003</v>
      </c>
      <c r="U378" s="5">
        <v>10</v>
      </c>
      <c r="V378" s="5">
        <v>10</v>
      </c>
      <c r="W378" s="6">
        <v>28.43</v>
      </c>
      <c r="X378" s="6">
        <v>33.14</v>
      </c>
      <c r="Y378" s="6">
        <v>24.81</v>
      </c>
      <c r="Z378" s="6">
        <v>0.93</v>
      </c>
      <c r="AA378" s="6">
        <v>0.8</v>
      </c>
      <c r="AB378" s="6">
        <v>21.03</v>
      </c>
      <c r="AC378" s="6">
        <v>23.61</v>
      </c>
      <c r="AD378" s="6">
        <v>161</v>
      </c>
      <c r="AE378" s="6">
        <v>0.85</v>
      </c>
      <c r="AF378" s="6">
        <v>17.39</v>
      </c>
      <c r="AG378" s="6">
        <v>25.44</v>
      </c>
      <c r="AH378" s="6">
        <v>21.64</v>
      </c>
      <c r="AI378" s="6">
        <v>0.91</v>
      </c>
      <c r="AJ378" s="6">
        <v>24.95</v>
      </c>
      <c r="AK378" s="6">
        <v>12.21</v>
      </c>
      <c r="AL378" s="6">
        <v>12.92</v>
      </c>
      <c r="AM378">
        <v>14</v>
      </c>
      <c r="AN378">
        <v>14</v>
      </c>
      <c r="AO378">
        <v>7.2</v>
      </c>
      <c r="AP378">
        <v>1.1000000000000001</v>
      </c>
      <c r="AQ378">
        <v>-5.9</v>
      </c>
      <c r="AR378">
        <v>2.4</v>
      </c>
      <c r="AS378">
        <v>-11.3</v>
      </c>
      <c r="AT378">
        <v>-21.1</v>
      </c>
      <c r="AU378">
        <v>-45.8</v>
      </c>
      <c r="AV378">
        <v>50</v>
      </c>
      <c r="AW378">
        <v>16.7</v>
      </c>
      <c r="AX378" s="6">
        <v>13.5</v>
      </c>
      <c r="AY378" s="6">
        <v>10.59</v>
      </c>
      <c r="AZ378" s="6">
        <v>0</v>
      </c>
      <c r="BA378" s="6">
        <v>4.7</v>
      </c>
      <c r="BB378" s="6">
        <v>0.85</v>
      </c>
      <c r="BC378" s="6">
        <v>1.22</v>
      </c>
      <c r="BD378" s="6">
        <v>11.16</v>
      </c>
      <c r="BE378" s="6">
        <v>5.09</v>
      </c>
      <c r="BF378" s="6">
        <v>65.44</v>
      </c>
      <c r="BG378" s="6">
        <v>254.8</v>
      </c>
      <c r="BH378" s="6">
        <v>465.08</v>
      </c>
    </row>
    <row r="379" spans="1:60" hidden="1" x14ac:dyDescent="0.2">
      <c r="A379" t="s">
        <v>2389</v>
      </c>
      <c r="B379" t="s">
        <v>2968</v>
      </c>
      <c r="C379" t="s">
        <v>2969</v>
      </c>
      <c r="D379">
        <v>100</v>
      </c>
      <c r="E379" t="s">
        <v>505</v>
      </c>
      <c r="G379" t="s">
        <v>94</v>
      </c>
      <c r="H379" t="s">
        <v>2970</v>
      </c>
      <c r="K379" t="s">
        <v>65</v>
      </c>
      <c r="L379" t="s">
        <v>114</v>
      </c>
      <c r="M379" t="s">
        <v>1379</v>
      </c>
      <c r="N379" s="17" t="s">
        <v>2971</v>
      </c>
      <c r="O379" s="19">
        <f t="shared" si="5"/>
        <v>8963</v>
      </c>
      <c r="P379">
        <v>4</v>
      </c>
      <c r="Q379" t="s">
        <v>2716</v>
      </c>
      <c r="R379" s="6">
        <v>3.52</v>
      </c>
      <c r="S379">
        <v>90.9</v>
      </c>
      <c r="T379">
        <v>246.2</v>
      </c>
      <c r="U379" s="5">
        <v>10</v>
      </c>
      <c r="V379" s="5">
        <v>10</v>
      </c>
      <c r="W379" s="6">
        <v>13.56</v>
      </c>
      <c r="X379" s="6">
        <v>19.13</v>
      </c>
      <c r="Y379" s="6">
        <v>8.5500000000000007</v>
      </c>
      <c r="Z379" s="6">
        <v>0.96</v>
      </c>
      <c r="AA379" s="6">
        <v>0.93</v>
      </c>
      <c r="AB379" s="6">
        <v>7.67</v>
      </c>
      <c r="AC379" s="6">
        <v>17.149999999999999</v>
      </c>
      <c r="AD379" s="6">
        <v>9.11</v>
      </c>
      <c r="AE379" s="6">
        <v>0.94</v>
      </c>
      <c r="AF379" s="6">
        <v>10.45</v>
      </c>
      <c r="AG379" s="6">
        <v>11.31</v>
      </c>
      <c r="AH379" s="6">
        <v>-11.19</v>
      </c>
      <c r="AI379" s="6">
        <v>0.93</v>
      </c>
      <c r="AJ379" s="6">
        <v>31.04</v>
      </c>
      <c r="AK379" s="6">
        <v>30.21</v>
      </c>
      <c r="AL379" s="6">
        <v>14.63</v>
      </c>
      <c r="AM379">
        <v>20.3</v>
      </c>
      <c r="AN379">
        <v>25.7</v>
      </c>
      <c r="AO379">
        <v>22</v>
      </c>
      <c r="AP379">
        <v>11.8</v>
      </c>
      <c r="AQ379">
        <v>-22.7</v>
      </c>
      <c r="AR379">
        <v>-24.8</v>
      </c>
      <c r="AS379">
        <v>-15.4</v>
      </c>
      <c r="AT379">
        <v>-9.1999999999999993</v>
      </c>
      <c r="AU379">
        <v>-32.5</v>
      </c>
      <c r="AV379">
        <v>28.5</v>
      </c>
      <c r="AW379">
        <v>9999</v>
      </c>
      <c r="AX379" s="6">
        <v>12.35</v>
      </c>
      <c r="AY379" s="6">
        <v>3.71</v>
      </c>
      <c r="AZ379" s="6">
        <v>0</v>
      </c>
      <c r="BA379" s="6">
        <v>3.85</v>
      </c>
      <c r="BB379" s="6">
        <v>4.32</v>
      </c>
      <c r="BC379" s="6">
        <v>-12.99</v>
      </c>
      <c r="BD379" s="6">
        <v>-11.42</v>
      </c>
      <c r="BE379" s="6">
        <v>-16.48</v>
      </c>
      <c r="BF379" s="6">
        <v>20</v>
      </c>
      <c r="BG379" s="6">
        <v>220.57</v>
      </c>
      <c r="BH379" s="6">
        <v>300</v>
      </c>
    </row>
    <row r="380" spans="1:60" hidden="1" x14ac:dyDescent="0.2">
      <c r="A380" t="s">
        <v>2394</v>
      </c>
      <c r="B380" t="s">
        <v>2004</v>
      </c>
      <c r="C380" t="s">
        <v>2005</v>
      </c>
      <c r="D380">
        <v>83</v>
      </c>
      <c r="E380" t="s">
        <v>126</v>
      </c>
      <c r="H380" t="s">
        <v>2006</v>
      </c>
      <c r="K380" t="s">
        <v>65</v>
      </c>
      <c r="L380" t="s">
        <v>229</v>
      </c>
      <c r="M380" t="s">
        <v>230</v>
      </c>
      <c r="N380" s="17" t="s">
        <v>2007</v>
      </c>
      <c r="O380" s="19">
        <f t="shared" si="5"/>
        <v>3022</v>
      </c>
      <c r="P380">
        <v>4</v>
      </c>
      <c r="Q380" t="s">
        <v>2008</v>
      </c>
      <c r="R380" s="6">
        <v>1.1299999999999999</v>
      </c>
      <c r="S380">
        <v>22.9</v>
      </c>
      <c r="T380">
        <v>17.7</v>
      </c>
      <c r="U380" s="5">
        <v>10</v>
      </c>
      <c r="V380" s="5">
        <v>10</v>
      </c>
      <c r="W380" s="6">
        <v>11.29</v>
      </c>
      <c r="X380" s="6">
        <v>9.15</v>
      </c>
      <c r="Y380" s="6">
        <v>2.13</v>
      </c>
      <c r="Z380" s="6">
        <v>0.99</v>
      </c>
      <c r="AA380" s="6">
        <v>0.83</v>
      </c>
      <c r="AB380" s="6">
        <v>7.71</v>
      </c>
      <c r="AC380" s="6">
        <v>5.14</v>
      </c>
      <c r="AD380" s="6">
        <v>9.41</v>
      </c>
      <c r="AE380" s="6">
        <v>0.79</v>
      </c>
      <c r="AF380" s="6">
        <v>10.27</v>
      </c>
      <c r="AG380" s="6">
        <v>12.19</v>
      </c>
      <c r="AI380" s="6">
        <v>0.94</v>
      </c>
      <c r="AJ380" s="6">
        <v>7.88</v>
      </c>
      <c r="AK380" s="6">
        <v>6.01</v>
      </c>
      <c r="AL380" s="6">
        <v>1.83</v>
      </c>
      <c r="AM380">
        <v>22.2</v>
      </c>
      <c r="AN380">
        <v>20.3</v>
      </c>
      <c r="AO380">
        <v>12.4</v>
      </c>
      <c r="AP380">
        <v>1.7</v>
      </c>
      <c r="AQ380">
        <v>23.2</v>
      </c>
      <c r="AR380">
        <v>18</v>
      </c>
      <c r="AS380">
        <v>-22.1</v>
      </c>
      <c r="AT380">
        <v>23.4</v>
      </c>
      <c r="AU380">
        <v>12.2</v>
      </c>
      <c r="AV380">
        <v>2.4</v>
      </c>
      <c r="AW380">
        <v>0.2</v>
      </c>
      <c r="AX380" s="6">
        <v>12.09</v>
      </c>
      <c r="AY380" s="6">
        <v>10.14</v>
      </c>
      <c r="AZ380" s="6">
        <v>0</v>
      </c>
      <c r="BA380" s="6">
        <v>1.01</v>
      </c>
      <c r="BB380" s="6">
        <v>7.48</v>
      </c>
      <c r="BC380" s="6">
        <v>4.3600000000000003</v>
      </c>
      <c r="BD380" s="6">
        <v>22.09</v>
      </c>
      <c r="BE380" s="6">
        <v>31.38</v>
      </c>
      <c r="BF380" s="6">
        <v>62.06</v>
      </c>
      <c r="BG380" s="6">
        <v>213.22</v>
      </c>
      <c r="BH380" s="6">
        <v>66.41</v>
      </c>
    </row>
    <row r="381" spans="1:60" hidden="1" x14ac:dyDescent="0.2">
      <c r="A381" t="s">
        <v>2400</v>
      </c>
      <c r="B381" t="s">
        <v>3667</v>
      </c>
      <c r="C381" t="s">
        <v>3668</v>
      </c>
      <c r="D381">
        <v>59</v>
      </c>
      <c r="E381" t="s">
        <v>1290</v>
      </c>
      <c r="G381" t="s">
        <v>84</v>
      </c>
      <c r="H381" t="s">
        <v>3669</v>
      </c>
      <c r="K381" t="s">
        <v>932</v>
      </c>
      <c r="L381" t="s">
        <v>86</v>
      </c>
      <c r="M381" t="s">
        <v>106</v>
      </c>
      <c r="N381" s="17" t="s">
        <v>3670</v>
      </c>
      <c r="O381" s="19">
        <f t="shared" si="5"/>
        <v>4541</v>
      </c>
      <c r="P381">
        <v>2</v>
      </c>
      <c r="Q381" t="s">
        <v>3671</v>
      </c>
      <c r="R381" s="6">
        <v>5.39</v>
      </c>
      <c r="S381">
        <v>61</v>
      </c>
      <c r="T381">
        <v>141.5</v>
      </c>
      <c r="U381" s="5">
        <v>10</v>
      </c>
      <c r="V381" s="5">
        <v>10</v>
      </c>
      <c r="W381" s="6">
        <v>26.59</v>
      </c>
      <c r="X381" s="6">
        <v>18.34</v>
      </c>
      <c r="Y381" s="6">
        <v>6.92</v>
      </c>
      <c r="Z381" s="6">
        <v>0.99</v>
      </c>
      <c r="AA381" s="6">
        <v>0.98</v>
      </c>
      <c r="AB381" s="6">
        <v>19.79</v>
      </c>
      <c r="AC381" s="6">
        <v>11.93</v>
      </c>
      <c r="AD381" s="6">
        <v>-12.15</v>
      </c>
      <c r="AE381" s="6">
        <v>0.33</v>
      </c>
      <c r="AF381" s="6">
        <v>-0.34</v>
      </c>
      <c r="AG381" s="6">
        <v>-5.77</v>
      </c>
      <c r="AH381" s="6">
        <v>54.09</v>
      </c>
      <c r="AI381" s="6">
        <v>0.95</v>
      </c>
      <c r="AJ381" s="6">
        <v>8.85</v>
      </c>
      <c r="AK381" s="6">
        <v>10.5</v>
      </c>
      <c r="AL381" s="6">
        <v>-3.02</v>
      </c>
      <c r="AM381">
        <v>13.2</v>
      </c>
      <c r="AN381">
        <v>11.3</v>
      </c>
      <c r="AO381">
        <v>16.2</v>
      </c>
      <c r="AP381">
        <v>0.8</v>
      </c>
      <c r="AQ381">
        <v>-24.4</v>
      </c>
      <c r="AR381">
        <v>-23.3</v>
      </c>
      <c r="AS381">
        <v>51.9</v>
      </c>
      <c r="AT381">
        <v>4.7</v>
      </c>
      <c r="AU381">
        <v>-40.5</v>
      </c>
      <c r="AV381">
        <v>23.8</v>
      </c>
      <c r="AW381">
        <v>9999</v>
      </c>
      <c r="AX381" s="6">
        <v>11.54</v>
      </c>
      <c r="AY381" s="6">
        <v>3.6</v>
      </c>
      <c r="AZ381" s="6">
        <v>0</v>
      </c>
      <c r="BA381" s="6">
        <v>-1.56</v>
      </c>
      <c r="BB381" s="6">
        <v>6.25</v>
      </c>
      <c r="BC381" s="6">
        <v>0.9</v>
      </c>
      <c r="BD381" s="6">
        <v>-0.8</v>
      </c>
      <c r="BE381" s="6">
        <v>-14.35</v>
      </c>
      <c r="BF381" s="6">
        <v>19.36</v>
      </c>
      <c r="BG381" s="6">
        <v>198.19</v>
      </c>
      <c r="BH381" s="6">
        <v>46.28</v>
      </c>
    </row>
    <row r="382" spans="1:60" hidden="1" x14ac:dyDescent="0.2">
      <c r="A382" t="s">
        <v>2405</v>
      </c>
      <c r="B382" t="s">
        <v>134</v>
      </c>
      <c r="C382" t="s">
        <v>135</v>
      </c>
      <c r="D382">
        <v>84</v>
      </c>
      <c r="E382" t="s">
        <v>136</v>
      </c>
      <c r="G382" t="s">
        <v>127</v>
      </c>
      <c r="H382" t="s">
        <v>137</v>
      </c>
      <c r="K382" t="s">
        <v>65</v>
      </c>
      <c r="L382" t="s">
        <v>129</v>
      </c>
      <c r="M382" t="s">
        <v>138</v>
      </c>
      <c r="N382" s="17" t="s">
        <v>139</v>
      </c>
      <c r="O382" s="19">
        <f t="shared" si="5"/>
        <v>263679</v>
      </c>
      <c r="P382">
        <v>2</v>
      </c>
      <c r="Q382" t="s">
        <v>140</v>
      </c>
      <c r="R382" s="6">
        <v>3.75</v>
      </c>
      <c r="S382">
        <v>55.3</v>
      </c>
      <c r="T382">
        <v>49.1</v>
      </c>
      <c r="U382" s="5">
        <v>10</v>
      </c>
      <c r="V382" s="5">
        <v>10</v>
      </c>
      <c r="W382" s="6">
        <v>15.02</v>
      </c>
      <c r="X382" s="6">
        <v>8.52</v>
      </c>
      <c r="Y382" s="6">
        <v>5.41</v>
      </c>
      <c r="Z382" s="6">
        <v>0.99</v>
      </c>
      <c r="AA382" s="6">
        <v>0.93</v>
      </c>
      <c r="AB382" s="6">
        <v>13.77</v>
      </c>
      <c r="AC382" s="6">
        <v>4.91</v>
      </c>
      <c r="AD382" s="6">
        <v>1.1399999999999999</v>
      </c>
      <c r="AE382" s="6">
        <v>0.93</v>
      </c>
      <c r="AF382" s="6">
        <v>20.91</v>
      </c>
      <c r="AG382" s="6">
        <v>8.65</v>
      </c>
      <c r="AH382" s="6">
        <v>-1.98</v>
      </c>
      <c r="AI382" s="6">
        <v>0.95</v>
      </c>
      <c r="AJ382" s="6">
        <v>11.44</v>
      </c>
      <c r="AK382" s="6">
        <v>12.26</v>
      </c>
      <c r="AL382" s="6">
        <v>1.61</v>
      </c>
      <c r="AM382">
        <v>48</v>
      </c>
      <c r="AN382">
        <v>14.7</v>
      </c>
      <c r="AO382">
        <v>12.6</v>
      </c>
      <c r="AP382">
        <v>5.3</v>
      </c>
      <c r="AQ382">
        <v>20.399999999999999</v>
      </c>
      <c r="AR382">
        <v>63.8</v>
      </c>
      <c r="AS382">
        <v>13.1</v>
      </c>
      <c r="AT382">
        <v>24.1</v>
      </c>
      <c r="AU382">
        <v>7.1</v>
      </c>
      <c r="AV382">
        <v>47.2</v>
      </c>
      <c r="AW382">
        <v>6.6</v>
      </c>
      <c r="AX382" s="6">
        <v>11.54</v>
      </c>
      <c r="AY382" s="6">
        <v>16.04</v>
      </c>
      <c r="AZ382" s="6">
        <v>0</v>
      </c>
      <c r="BA382" s="6">
        <v>2.76</v>
      </c>
      <c r="BB382" s="6">
        <v>0.36</v>
      </c>
      <c r="BC382" s="6">
        <v>-9.7899999999999991</v>
      </c>
      <c r="BD382" s="6">
        <v>12.54</v>
      </c>
      <c r="BE382" s="6">
        <v>17.91</v>
      </c>
      <c r="BF382" s="6">
        <v>110.39</v>
      </c>
      <c r="BG382" s="6">
        <v>198.04</v>
      </c>
    </row>
    <row r="383" spans="1:60" hidden="1" x14ac:dyDescent="0.2">
      <c r="A383" t="s">
        <v>2411</v>
      </c>
      <c r="B383" t="s">
        <v>2184</v>
      </c>
      <c r="C383" t="s">
        <v>2185</v>
      </c>
      <c r="D383">
        <v>90</v>
      </c>
      <c r="E383" t="s">
        <v>144</v>
      </c>
      <c r="G383" t="s">
        <v>406</v>
      </c>
      <c r="H383" t="s">
        <v>2186</v>
      </c>
      <c r="K383" t="s">
        <v>65</v>
      </c>
      <c r="L383" t="s">
        <v>86</v>
      </c>
      <c r="M383" t="s">
        <v>198</v>
      </c>
      <c r="N383" s="17" t="s">
        <v>2187</v>
      </c>
      <c r="O383" s="19">
        <f t="shared" si="5"/>
        <v>1078</v>
      </c>
      <c r="P383">
        <v>4</v>
      </c>
      <c r="Q383" t="s">
        <v>2008</v>
      </c>
      <c r="R383" s="6">
        <v>2.39</v>
      </c>
      <c r="S383">
        <v>45.5</v>
      </c>
      <c r="T383">
        <v>36</v>
      </c>
      <c r="U383" s="5">
        <v>6</v>
      </c>
      <c r="V383" s="5">
        <v>10</v>
      </c>
      <c r="W383" s="6">
        <v>14.71</v>
      </c>
      <c r="X383" s="6">
        <v>18.09</v>
      </c>
      <c r="Y383" s="6">
        <v>5.56</v>
      </c>
      <c r="Z383" s="6">
        <v>0.97</v>
      </c>
      <c r="AA383" s="6">
        <v>0.91</v>
      </c>
      <c r="AB383" s="6">
        <v>12.2</v>
      </c>
      <c r="AC383" s="6">
        <v>7.92</v>
      </c>
      <c r="AD383" s="6">
        <v>-17.16</v>
      </c>
      <c r="AE383" s="6">
        <v>0.73</v>
      </c>
      <c r="AF383" s="6">
        <v>24.5</v>
      </c>
      <c r="AG383" s="6">
        <v>11.9</v>
      </c>
      <c r="AH383" s="6">
        <v>-13.62</v>
      </c>
      <c r="AI383" s="6">
        <v>0.95</v>
      </c>
      <c r="AJ383" s="6">
        <v>2.12</v>
      </c>
      <c r="AK383" s="6">
        <v>2.19</v>
      </c>
      <c r="AL383" s="6">
        <v>-6.67</v>
      </c>
      <c r="AM383">
        <v>21.5</v>
      </c>
      <c r="AN383">
        <v>19</v>
      </c>
      <c r="AO383">
        <v>13.7</v>
      </c>
      <c r="AP383">
        <v>0.8</v>
      </c>
      <c r="AQ383">
        <v>21.1</v>
      </c>
      <c r="AR383">
        <v>27.1</v>
      </c>
      <c r="AS383">
        <v>5.9</v>
      </c>
      <c r="AT383">
        <v>29.8</v>
      </c>
      <c r="AU383">
        <v>-14</v>
      </c>
      <c r="AV383">
        <v>4.5</v>
      </c>
      <c r="AW383">
        <v>1.1000000000000001</v>
      </c>
      <c r="AX383" s="6">
        <v>10.83</v>
      </c>
      <c r="AY383" s="6">
        <v>12.21</v>
      </c>
      <c r="AZ383" s="6">
        <v>0</v>
      </c>
      <c r="BA383" s="6">
        <v>0.55000000000000004</v>
      </c>
      <c r="BB383" s="6">
        <v>-4.95</v>
      </c>
      <c r="BC383" s="6">
        <v>-11.65</v>
      </c>
      <c r="BD383" s="6">
        <v>-10.41</v>
      </c>
      <c r="BE383" s="6">
        <v>3.31</v>
      </c>
      <c r="BF383" s="6">
        <v>77.87</v>
      </c>
      <c r="BG383" s="6">
        <v>179.56</v>
      </c>
      <c r="BH383" s="6">
        <v>1697.02</v>
      </c>
    </row>
    <row r="384" spans="1:60" hidden="1" x14ac:dyDescent="0.2">
      <c r="A384" t="s">
        <v>2417</v>
      </c>
      <c r="B384" t="s">
        <v>2244</v>
      </c>
      <c r="C384" t="s">
        <v>2245</v>
      </c>
      <c r="D384">
        <v>65</v>
      </c>
      <c r="E384" t="s">
        <v>126</v>
      </c>
      <c r="H384" t="s">
        <v>2246</v>
      </c>
      <c r="K384" t="s">
        <v>65</v>
      </c>
      <c r="L384" t="s">
        <v>66</v>
      </c>
      <c r="M384" t="s">
        <v>67</v>
      </c>
      <c r="N384" s="17" t="s">
        <v>2247</v>
      </c>
      <c r="O384" s="19">
        <f t="shared" si="5"/>
        <v>1472</v>
      </c>
      <c r="P384">
        <v>4</v>
      </c>
      <c r="Q384" t="s">
        <v>1655</v>
      </c>
      <c r="R384" s="6">
        <v>3.03</v>
      </c>
      <c r="S384">
        <v>48.3</v>
      </c>
      <c r="T384">
        <v>45.3</v>
      </c>
      <c r="U384" s="5">
        <v>10</v>
      </c>
      <c r="V384" s="5">
        <v>10</v>
      </c>
      <c r="W384" s="6">
        <v>14.2</v>
      </c>
      <c r="X384" s="6">
        <v>12.03</v>
      </c>
      <c r="Y384" s="6">
        <v>4.8899999999999997</v>
      </c>
      <c r="Z384" s="6">
        <v>0.93</v>
      </c>
      <c r="AA384" s="6">
        <v>0.96</v>
      </c>
      <c r="AB384" s="6">
        <v>8.99</v>
      </c>
      <c r="AC384" s="6">
        <v>3.43</v>
      </c>
      <c r="AD384" s="6">
        <v>-11.65</v>
      </c>
      <c r="AE384" s="6">
        <v>0.91</v>
      </c>
      <c r="AF384" s="6">
        <v>7.59</v>
      </c>
      <c r="AG384" s="6">
        <v>2.46</v>
      </c>
      <c r="AI384" s="6">
        <v>0.99</v>
      </c>
      <c r="AJ384" s="6">
        <v>6.88</v>
      </c>
      <c r="AK384" s="6">
        <v>4.8899999999999997</v>
      </c>
      <c r="AL384" s="6">
        <v>-1.07</v>
      </c>
      <c r="AM384">
        <v>17.2</v>
      </c>
      <c r="AN384">
        <v>15.9</v>
      </c>
      <c r="AO384">
        <v>14.2</v>
      </c>
      <c r="AP384">
        <v>6.5</v>
      </c>
      <c r="AQ384">
        <v>0.1</v>
      </c>
      <c r="AR384">
        <v>5.5</v>
      </c>
      <c r="AS384">
        <v>8.3000000000000007</v>
      </c>
      <c r="AT384">
        <v>4.5999999999999996</v>
      </c>
      <c r="AU384">
        <v>-23.8</v>
      </c>
      <c r="AV384">
        <v>3.1</v>
      </c>
      <c r="AW384">
        <v>3.5</v>
      </c>
      <c r="AX384" s="6">
        <v>9.92</v>
      </c>
      <c r="AY384" s="6">
        <v>7.13</v>
      </c>
      <c r="AZ384" s="6">
        <v>0</v>
      </c>
      <c r="BA384" s="6">
        <v>1.56</v>
      </c>
      <c r="BB384" s="6">
        <v>1.21</v>
      </c>
      <c r="BC384" s="6">
        <v>-2.1800000000000002</v>
      </c>
      <c r="BD384" s="6">
        <v>6.93</v>
      </c>
      <c r="BE384" s="6">
        <v>14.19</v>
      </c>
      <c r="BF384" s="6">
        <v>41.14</v>
      </c>
      <c r="BG384" s="6">
        <v>157.49</v>
      </c>
    </row>
    <row r="385" spans="1:61" hidden="1" x14ac:dyDescent="0.2">
      <c r="A385" t="s">
        <v>2422</v>
      </c>
      <c r="B385" t="s">
        <v>124</v>
      </c>
      <c r="C385" t="s">
        <v>125</v>
      </c>
      <c r="D385">
        <v>56</v>
      </c>
      <c r="E385" t="s">
        <v>126</v>
      </c>
      <c r="G385" t="s">
        <v>127</v>
      </c>
      <c r="H385" t="s">
        <v>128</v>
      </c>
      <c r="K385" t="s">
        <v>65</v>
      </c>
      <c r="L385" t="s">
        <v>129</v>
      </c>
      <c r="M385" t="s">
        <v>130</v>
      </c>
      <c r="N385" s="17" t="s">
        <v>131</v>
      </c>
      <c r="O385" s="19">
        <f t="shared" si="5"/>
        <v>164759</v>
      </c>
      <c r="P385">
        <v>4</v>
      </c>
      <c r="Q385" t="s">
        <v>132</v>
      </c>
      <c r="R385" s="6">
        <v>2.0699999999999998</v>
      </c>
      <c r="S385">
        <v>48.3</v>
      </c>
      <c r="T385">
        <v>75.400000000000006</v>
      </c>
      <c r="U385" s="5">
        <v>10</v>
      </c>
      <c r="V385" s="5">
        <v>10</v>
      </c>
      <c r="W385" s="6">
        <v>9.9700000000000006</v>
      </c>
      <c r="X385" s="6">
        <v>12.6</v>
      </c>
      <c r="Y385" s="6">
        <v>5.39</v>
      </c>
      <c r="Z385" s="6">
        <v>0.92</v>
      </c>
      <c r="AA385" s="6">
        <v>0.9</v>
      </c>
      <c r="AB385" s="6">
        <v>7.34</v>
      </c>
      <c r="AC385" s="6">
        <v>7.41</v>
      </c>
      <c r="AD385" s="6">
        <v>4.25</v>
      </c>
      <c r="AE385" s="6">
        <v>0.09</v>
      </c>
      <c r="AF385" s="6">
        <v>5.88</v>
      </c>
      <c r="AG385" s="6">
        <v>4.07</v>
      </c>
      <c r="AH385" s="6">
        <v>47.48</v>
      </c>
      <c r="AI385" s="6">
        <v>0.53</v>
      </c>
      <c r="AJ385" s="6">
        <v>7.73</v>
      </c>
      <c r="AK385" s="6">
        <v>5.66</v>
      </c>
      <c r="AL385" s="6">
        <v>4.04</v>
      </c>
      <c r="AM385">
        <v>31.8</v>
      </c>
      <c r="AN385">
        <v>23.3</v>
      </c>
      <c r="AO385">
        <v>25</v>
      </c>
      <c r="AP385">
        <v>4.4000000000000004</v>
      </c>
      <c r="AQ385">
        <v>5.9</v>
      </c>
      <c r="AR385">
        <v>-7.5</v>
      </c>
      <c r="AS385">
        <v>20.3</v>
      </c>
      <c r="AT385">
        <v>10.3</v>
      </c>
      <c r="AU385">
        <v>-8.9</v>
      </c>
      <c r="AV385">
        <v>16.5</v>
      </c>
      <c r="AW385">
        <v>11.2</v>
      </c>
      <c r="AX385" s="6">
        <v>9.89</v>
      </c>
      <c r="AY385" s="6">
        <v>6.06</v>
      </c>
      <c r="AZ385" s="6">
        <v>0</v>
      </c>
      <c r="BA385" s="6">
        <v>-1.69</v>
      </c>
      <c r="BB385" s="6">
        <v>-3.52</v>
      </c>
      <c r="BC385" s="6">
        <v>-13.85</v>
      </c>
      <c r="BD385" s="6">
        <v>-2.56</v>
      </c>
      <c r="BE385" s="6">
        <v>-1.93</v>
      </c>
      <c r="BF385" s="6">
        <v>34.229999999999997</v>
      </c>
      <c r="BG385" s="6">
        <v>156.76</v>
      </c>
      <c r="BH385" s="6">
        <v>962.88</v>
      </c>
    </row>
    <row r="386" spans="1:61" hidden="1" x14ac:dyDescent="0.2">
      <c r="A386" t="s">
        <v>2427</v>
      </c>
      <c r="B386" t="s">
        <v>2789</v>
      </c>
      <c r="C386" t="s">
        <v>2790</v>
      </c>
      <c r="D386">
        <v>63</v>
      </c>
      <c r="E386" t="s">
        <v>2791</v>
      </c>
      <c r="H386" t="s">
        <v>2792</v>
      </c>
      <c r="K386" t="s">
        <v>65</v>
      </c>
      <c r="L386" t="s">
        <v>66</v>
      </c>
      <c r="M386" t="s">
        <v>67</v>
      </c>
      <c r="N386" s="17" t="s">
        <v>2793</v>
      </c>
      <c r="O386" s="19">
        <f t="shared" si="5"/>
        <v>5600</v>
      </c>
      <c r="P386">
        <v>4</v>
      </c>
      <c r="Q386" t="s">
        <v>1630</v>
      </c>
      <c r="R386" s="6">
        <v>1.1100000000000001</v>
      </c>
      <c r="S386">
        <v>12.9</v>
      </c>
      <c r="T386">
        <v>24.3</v>
      </c>
      <c r="U386" s="5">
        <v>0</v>
      </c>
      <c r="V386" s="5">
        <v>10</v>
      </c>
      <c r="W386" s="6">
        <v>11.55</v>
      </c>
      <c r="X386" s="6">
        <v>7.78</v>
      </c>
      <c r="Y386" s="6">
        <v>0</v>
      </c>
      <c r="Z386" s="6">
        <v>0.94</v>
      </c>
      <c r="AA386" s="6">
        <v>0.9</v>
      </c>
      <c r="AB386" s="6">
        <v>14.01</v>
      </c>
      <c r="AC386" s="6">
        <v>5.71</v>
      </c>
      <c r="AD386" s="6">
        <v>-2.68</v>
      </c>
      <c r="AE386" s="6">
        <v>0.84</v>
      </c>
      <c r="AF386" s="6">
        <v>5.95</v>
      </c>
      <c r="AG386" s="6">
        <v>-6.78</v>
      </c>
      <c r="AI386" s="6">
        <v>0.94</v>
      </c>
      <c r="AJ386" s="6">
        <v>22.1</v>
      </c>
      <c r="AK386" s="6">
        <v>12.61</v>
      </c>
      <c r="AL386" s="6">
        <v>5.68</v>
      </c>
      <c r="AM386">
        <v>11.4</v>
      </c>
      <c r="AN386">
        <v>11.7</v>
      </c>
      <c r="AO386">
        <v>18.100000000000001</v>
      </c>
      <c r="AP386">
        <v>3.9</v>
      </c>
      <c r="AQ386">
        <v>-16.2</v>
      </c>
      <c r="AR386">
        <v>-22.2</v>
      </c>
      <c r="AS386">
        <v>29.9</v>
      </c>
      <c r="AT386">
        <v>-20.3</v>
      </c>
      <c r="AU386">
        <v>-6</v>
      </c>
      <c r="AV386">
        <v>5.6</v>
      </c>
      <c r="AW386">
        <v>14.3</v>
      </c>
      <c r="AX386" s="6">
        <v>8.41</v>
      </c>
      <c r="AY386" s="6">
        <v>8.4700000000000006</v>
      </c>
      <c r="AZ386" s="6">
        <v>0</v>
      </c>
      <c r="BA386" s="6">
        <v>0.16</v>
      </c>
      <c r="BB386" s="6">
        <v>-1.66</v>
      </c>
      <c r="BC386" s="6">
        <v>-1.75</v>
      </c>
      <c r="BD386" s="6">
        <v>3.42</v>
      </c>
      <c r="BE386" s="6">
        <v>48.01</v>
      </c>
      <c r="BF386" s="6">
        <v>50.16</v>
      </c>
      <c r="BG386" s="6">
        <v>124.22</v>
      </c>
      <c r="BH386" s="6">
        <v>203.6</v>
      </c>
    </row>
    <row r="387" spans="1:61" hidden="1" x14ac:dyDescent="0.2">
      <c r="A387" t="s">
        <v>2433</v>
      </c>
      <c r="B387" t="s">
        <v>2718</v>
      </c>
      <c r="C387" t="s">
        <v>2719</v>
      </c>
      <c r="D387">
        <v>42</v>
      </c>
      <c r="E387" t="s">
        <v>520</v>
      </c>
      <c r="G387" t="s">
        <v>94</v>
      </c>
      <c r="H387" t="s">
        <v>2720</v>
      </c>
      <c r="K387" t="s">
        <v>65</v>
      </c>
      <c r="L387" t="s">
        <v>86</v>
      </c>
      <c r="M387" t="s">
        <v>106</v>
      </c>
      <c r="N387" s="17" t="s">
        <v>2721</v>
      </c>
      <c r="O387" s="19">
        <f t="shared" si="5"/>
        <v>6930</v>
      </c>
      <c r="P387">
        <v>4</v>
      </c>
      <c r="Q387" t="s">
        <v>2033</v>
      </c>
      <c r="R387" s="6">
        <v>1.53</v>
      </c>
      <c r="S387">
        <v>15.6</v>
      </c>
      <c r="T387">
        <v>100</v>
      </c>
      <c r="U387" s="5">
        <v>10</v>
      </c>
      <c r="V387" s="5">
        <v>10</v>
      </c>
      <c r="W387" s="6">
        <v>11.85</v>
      </c>
      <c r="X387" s="6">
        <v>11.17</v>
      </c>
      <c r="Y387" s="6">
        <v>10.98</v>
      </c>
      <c r="Z387" s="6">
        <v>0.95</v>
      </c>
      <c r="AA387" s="6">
        <v>0.6</v>
      </c>
      <c r="AB387" s="6">
        <v>12.59</v>
      </c>
      <c r="AC387" s="6">
        <v>6.81</v>
      </c>
      <c r="AD387" s="6">
        <v>12.89</v>
      </c>
      <c r="AE387" s="6">
        <v>0.31</v>
      </c>
      <c r="AF387" s="6">
        <v>2.3199999999999998</v>
      </c>
      <c r="AG387" s="6">
        <v>-23.01</v>
      </c>
      <c r="AH387" s="6">
        <v>32.93</v>
      </c>
      <c r="AI387" s="6">
        <v>0.65</v>
      </c>
      <c r="AJ387" s="6">
        <v>4.05</v>
      </c>
      <c r="AK387" s="6">
        <v>3.84</v>
      </c>
      <c r="AL387" s="6">
        <v>9.9700000000000006</v>
      </c>
      <c r="AM387">
        <v>10.9</v>
      </c>
      <c r="AN387">
        <v>10.199999999999999</v>
      </c>
      <c r="AO387">
        <v>45.9</v>
      </c>
      <c r="AP387">
        <v>0.8</v>
      </c>
      <c r="AQ387">
        <v>-28.5</v>
      </c>
      <c r="AR387">
        <v>-20.8</v>
      </c>
      <c r="AS387">
        <v>249.8</v>
      </c>
      <c r="AT387">
        <v>8.1999999999999993</v>
      </c>
      <c r="AU387">
        <v>-5.2</v>
      </c>
      <c r="AV387">
        <v>12</v>
      </c>
      <c r="AW387">
        <v>9999</v>
      </c>
      <c r="AX387" s="6">
        <v>7.72</v>
      </c>
      <c r="AY387" s="6">
        <v>9.82</v>
      </c>
      <c r="AZ387" s="6">
        <v>0</v>
      </c>
      <c r="BA387" s="6">
        <v>-1.5</v>
      </c>
      <c r="BB387" s="6">
        <v>0.33</v>
      </c>
      <c r="BC387" s="6">
        <v>1.74</v>
      </c>
      <c r="BD387" s="6">
        <v>13.76</v>
      </c>
      <c r="BE387" s="6">
        <v>39.03</v>
      </c>
      <c r="BF387" s="6">
        <v>59.76</v>
      </c>
      <c r="BG387" s="6">
        <v>110.46</v>
      </c>
      <c r="BH387" s="6">
        <v>604.13</v>
      </c>
    </row>
    <row r="388" spans="1:61" hidden="1" x14ac:dyDescent="0.2">
      <c r="A388" t="s">
        <v>2438</v>
      </c>
      <c r="B388" t="s">
        <v>3722</v>
      </c>
      <c r="C388" t="s">
        <v>3723</v>
      </c>
      <c r="D388">
        <v>72</v>
      </c>
      <c r="E388" t="s">
        <v>93</v>
      </c>
      <c r="G388" t="s">
        <v>94</v>
      </c>
      <c r="H388" t="s">
        <v>3724</v>
      </c>
      <c r="K388" t="s">
        <v>65</v>
      </c>
      <c r="L388" t="s">
        <v>66</v>
      </c>
      <c r="M388" t="s">
        <v>1400</v>
      </c>
      <c r="N388" s="17" t="s">
        <v>3725</v>
      </c>
      <c r="O388" s="19">
        <f t="shared" si="5"/>
        <v>7301</v>
      </c>
      <c r="P388">
        <v>4</v>
      </c>
      <c r="Q388" t="s">
        <v>2716</v>
      </c>
      <c r="R388" s="6">
        <v>2.11</v>
      </c>
      <c r="S388">
        <v>21.5</v>
      </c>
      <c r="T388">
        <v>9.8000000000000007</v>
      </c>
      <c r="U388" s="5">
        <v>5</v>
      </c>
      <c r="V388" s="5">
        <v>10</v>
      </c>
      <c r="W388" s="6">
        <v>48.97</v>
      </c>
      <c r="X388" s="6">
        <v>46.01</v>
      </c>
      <c r="Y388" s="6">
        <v>35</v>
      </c>
      <c r="Z388" s="6">
        <v>0.91</v>
      </c>
      <c r="AA388" s="6">
        <v>0.8</v>
      </c>
      <c r="AB388" s="6">
        <v>9.7899999999999991</v>
      </c>
      <c r="AC388" s="6">
        <v>19.440000000000001</v>
      </c>
      <c r="AD388" s="6">
        <v>19.809999999999999</v>
      </c>
      <c r="AE388" s="6">
        <v>-0.3</v>
      </c>
      <c r="AF388" s="6">
        <v>1.54</v>
      </c>
      <c r="AG388" s="6">
        <v>15.41</v>
      </c>
      <c r="AI388" s="6">
        <v>-0.72</v>
      </c>
      <c r="AJ388" s="6">
        <v>-4.03</v>
      </c>
      <c r="AK388" s="6">
        <v>0.28000000000000003</v>
      </c>
      <c r="AL388" s="6">
        <v>81.77</v>
      </c>
      <c r="AM388">
        <v>10.8</v>
      </c>
      <c r="AN388">
        <v>10.199999999999999</v>
      </c>
      <c r="AO388">
        <v>4.5999999999999996</v>
      </c>
      <c r="AP388">
        <v>1.1000000000000001</v>
      </c>
      <c r="AQ388">
        <v>-19</v>
      </c>
      <c r="AR388">
        <v>-15.9</v>
      </c>
      <c r="AS388">
        <v>9.6</v>
      </c>
      <c r="AT388">
        <v>12.6</v>
      </c>
      <c r="AU388">
        <v>-69.7</v>
      </c>
      <c r="AV388">
        <v>3.1</v>
      </c>
      <c r="AW388">
        <v>3.1</v>
      </c>
      <c r="AX388" s="6">
        <v>7.48</v>
      </c>
      <c r="AY388" s="6">
        <v>8.2799999999999994</v>
      </c>
      <c r="AZ388" s="6">
        <v>0</v>
      </c>
      <c r="BA388" s="6">
        <v>2.33</v>
      </c>
      <c r="BB388" s="6">
        <v>8.16</v>
      </c>
      <c r="BC388" s="6">
        <v>11.16</v>
      </c>
      <c r="BD388" s="6">
        <v>6.12</v>
      </c>
      <c r="BE388" s="6">
        <v>6.46</v>
      </c>
      <c r="BF388" s="6">
        <v>48.87</v>
      </c>
      <c r="BG388" s="6">
        <v>105.81</v>
      </c>
      <c r="BH388" s="6">
        <v>777.68</v>
      </c>
    </row>
    <row r="389" spans="1:61" hidden="1" x14ac:dyDescent="0.2">
      <c r="A389" t="s">
        <v>2443</v>
      </c>
      <c r="B389" t="s">
        <v>349</v>
      </c>
      <c r="C389" t="s">
        <v>350</v>
      </c>
      <c r="D389">
        <v>92</v>
      </c>
      <c r="E389" t="s">
        <v>144</v>
      </c>
      <c r="G389" t="s">
        <v>74</v>
      </c>
      <c r="H389" t="s">
        <v>351</v>
      </c>
      <c r="K389" t="s">
        <v>65</v>
      </c>
      <c r="L389" t="s">
        <v>114</v>
      </c>
      <c r="M389" t="s">
        <v>352</v>
      </c>
      <c r="N389" s="17" t="s">
        <v>353</v>
      </c>
      <c r="O389" s="19">
        <f t="shared" si="5"/>
        <v>12187</v>
      </c>
      <c r="P389">
        <v>4</v>
      </c>
      <c r="Q389" t="s">
        <v>305</v>
      </c>
      <c r="R389" s="6">
        <v>2.66</v>
      </c>
      <c r="S389">
        <v>64</v>
      </c>
      <c r="T389">
        <v>57.8</v>
      </c>
      <c r="U389" s="5">
        <v>3</v>
      </c>
      <c r="V389" s="5">
        <v>10</v>
      </c>
      <c r="W389" s="6">
        <v>17.93</v>
      </c>
      <c r="X389" s="6">
        <v>43.18</v>
      </c>
      <c r="Y389" s="6">
        <v>15.91</v>
      </c>
      <c r="Z389" s="6">
        <v>0.85</v>
      </c>
      <c r="AA389" s="6">
        <v>0.96</v>
      </c>
      <c r="AB389" s="6">
        <v>39.26</v>
      </c>
      <c r="AC389" s="6">
        <v>10.27</v>
      </c>
      <c r="AD389" s="6">
        <v>5.03</v>
      </c>
      <c r="AE389" s="6">
        <v>0.96</v>
      </c>
      <c r="AF389" s="6">
        <v>9.76</v>
      </c>
      <c r="AG389" s="6">
        <v>6.78</v>
      </c>
      <c r="AH389" s="6">
        <v>-17.95</v>
      </c>
      <c r="AI389" s="6">
        <v>0.98</v>
      </c>
      <c r="AJ389" s="6">
        <v>16.71</v>
      </c>
      <c r="AK389" s="6">
        <v>9.08</v>
      </c>
      <c r="AL389" s="6">
        <v>6.65</v>
      </c>
      <c r="AM389">
        <v>21.4</v>
      </c>
      <c r="AN389">
        <v>24</v>
      </c>
      <c r="AO389">
        <v>17</v>
      </c>
      <c r="AP389">
        <v>7.9</v>
      </c>
      <c r="AQ389">
        <v>-6.9</v>
      </c>
      <c r="AR389">
        <v>-6.5</v>
      </c>
      <c r="AS389">
        <v>4.9000000000000004</v>
      </c>
      <c r="AT389">
        <v>13.1</v>
      </c>
      <c r="AU389">
        <v>-53.1</v>
      </c>
      <c r="AV389">
        <v>35.4</v>
      </c>
      <c r="AW389">
        <v>17.5</v>
      </c>
      <c r="AX389" s="6">
        <v>7.32</v>
      </c>
      <c r="AY389" s="6">
        <v>8.1</v>
      </c>
      <c r="AZ389" s="6">
        <v>0</v>
      </c>
      <c r="BA389" s="6">
        <v>-0.25</v>
      </c>
      <c r="BB389" s="6">
        <v>-0.99</v>
      </c>
      <c r="BC389" s="6">
        <v>-2.04</v>
      </c>
      <c r="BD389" s="6">
        <v>-2.54</v>
      </c>
      <c r="BE389" s="6">
        <v>3.3</v>
      </c>
      <c r="BF389" s="6">
        <v>47.64</v>
      </c>
      <c r="BG389" s="6">
        <v>102.59</v>
      </c>
      <c r="BH389" s="6">
        <v>370.75</v>
      </c>
      <c r="BI389" t="s">
        <v>2450</v>
      </c>
    </row>
    <row r="390" spans="1:61" hidden="1" x14ac:dyDescent="0.2">
      <c r="A390" t="s">
        <v>2451</v>
      </c>
      <c r="B390" t="s">
        <v>202</v>
      </c>
      <c r="C390" t="s">
        <v>202</v>
      </c>
      <c r="D390">
        <v>95</v>
      </c>
      <c r="E390" t="s">
        <v>203</v>
      </c>
      <c r="G390" t="s">
        <v>188</v>
      </c>
      <c r="H390" t="s">
        <v>204</v>
      </c>
      <c r="K390" t="s">
        <v>65</v>
      </c>
      <c r="L390" t="s">
        <v>86</v>
      </c>
      <c r="M390" t="s">
        <v>106</v>
      </c>
      <c r="N390" s="17" t="s">
        <v>205</v>
      </c>
      <c r="O390" s="19">
        <f t="shared" ref="O390:O453" si="6">SUBSTITUTE(SUBSTITUTE(SUBSTITUTE(N390, " Mrd. €", ""), ".", ""), ",", ".")*1</f>
        <v>7385</v>
      </c>
      <c r="P390">
        <v>4</v>
      </c>
      <c r="Q390" t="s">
        <v>206</v>
      </c>
      <c r="R390" s="6">
        <v>3.41</v>
      </c>
      <c r="S390">
        <v>25.5</v>
      </c>
      <c r="T390">
        <v>34.1</v>
      </c>
      <c r="U390" s="5">
        <v>10</v>
      </c>
      <c r="V390" s="5">
        <v>10</v>
      </c>
      <c r="W390" s="6">
        <v>11.04</v>
      </c>
      <c r="X390" s="6">
        <v>15.44</v>
      </c>
      <c r="Y390" s="6">
        <v>329.73</v>
      </c>
      <c r="Z390" s="6">
        <v>0.94</v>
      </c>
      <c r="AA390" s="6">
        <v>0.78</v>
      </c>
      <c r="AB390" s="6">
        <v>12.83</v>
      </c>
      <c r="AC390" s="6">
        <v>31.79</v>
      </c>
      <c r="AD390" s="6">
        <v>-21.81</v>
      </c>
      <c r="AE390" s="6">
        <v>0.84</v>
      </c>
      <c r="AF390" s="6">
        <v>15.22</v>
      </c>
      <c r="AG390" s="6">
        <v>16.45</v>
      </c>
      <c r="AH390" s="6">
        <v>14.03</v>
      </c>
      <c r="AI390" s="6">
        <v>0.82</v>
      </c>
      <c r="AJ390" s="6">
        <v>4.0199999999999996</v>
      </c>
      <c r="AK390" s="6">
        <v>10.84</v>
      </c>
      <c r="AL390" s="6">
        <v>-6.77</v>
      </c>
      <c r="AM390">
        <v>7.3</v>
      </c>
      <c r="AN390">
        <v>7.5</v>
      </c>
      <c r="AO390">
        <v>6.2</v>
      </c>
      <c r="AP390">
        <v>0.6</v>
      </c>
      <c r="AQ390">
        <v>-45.3</v>
      </c>
      <c r="AR390">
        <v>-58.4</v>
      </c>
      <c r="AS390">
        <v>-32.799999999999997</v>
      </c>
      <c r="AT390">
        <v>-7.7</v>
      </c>
      <c r="AU390">
        <v>-42.5</v>
      </c>
      <c r="AV390">
        <v>28.7</v>
      </c>
      <c r="AW390">
        <v>11.3</v>
      </c>
      <c r="AX390" s="6">
        <v>7.09</v>
      </c>
      <c r="AY390" s="6">
        <v>10.02</v>
      </c>
      <c r="AZ390" s="6">
        <v>0</v>
      </c>
      <c r="BA390" s="6">
        <v>0.68</v>
      </c>
      <c r="BB390" s="6">
        <v>-3.03</v>
      </c>
      <c r="BC390" s="6">
        <v>-2.88</v>
      </c>
      <c r="BD390" s="6">
        <v>-8.6</v>
      </c>
      <c r="BE390" s="6">
        <v>-10.15</v>
      </c>
      <c r="BF390" s="6">
        <v>61.18</v>
      </c>
      <c r="BG390" s="6">
        <v>98.41</v>
      </c>
      <c r="BH390" s="6">
        <v>328.77</v>
      </c>
      <c r="BI390" t="s">
        <v>2457</v>
      </c>
    </row>
    <row r="391" spans="1:61" hidden="1" x14ac:dyDescent="0.2">
      <c r="A391" t="s">
        <v>2458</v>
      </c>
      <c r="B391" t="s">
        <v>2518</v>
      </c>
      <c r="C391" t="s">
        <v>2519</v>
      </c>
      <c r="D391">
        <v>73</v>
      </c>
      <c r="E391" t="s">
        <v>126</v>
      </c>
      <c r="G391" t="s">
        <v>127</v>
      </c>
      <c r="H391" t="s">
        <v>2520</v>
      </c>
      <c r="K391" t="s">
        <v>65</v>
      </c>
      <c r="L391" t="s">
        <v>97</v>
      </c>
      <c r="M391" t="s">
        <v>98</v>
      </c>
      <c r="N391" s="17" t="s">
        <v>2521</v>
      </c>
      <c r="O391" s="19">
        <f t="shared" si="6"/>
        <v>85568</v>
      </c>
      <c r="P391">
        <v>4</v>
      </c>
      <c r="Q391" t="s">
        <v>2095</v>
      </c>
      <c r="R391" s="6">
        <v>2.48</v>
      </c>
      <c r="S391">
        <v>50.1</v>
      </c>
      <c r="T391">
        <v>61.8</v>
      </c>
      <c r="U391" s="5">
        <v>10</v>
      </c>
      <c r="V391" s="5">
        <v>10</v>
      </c>
      <c r="W391" s="6">
        <v>12.03</v>
      </c>
      <c r="X391" s="6">
        <v>10.4</v>
      </c>
      <c r="Y391" s="6">
        <v>8.64</v>
      </c>
      <c r="Z391" s="6">
        <v>0.48</v>
      </c>
      <c r="AA391" s="6">
        <v>0.96</v>
      </c>
      <c r="AB391" s="6">
        <v>7.34</v>
      </c>
      <c r="AC391" s="6">
        <v>7.73</v>
      </c>
      <c r="AD391" s="6">
        <v>5.64</v>
      </c>
      <c r="AE391" s="6">
        <v>0.41</v>
      </c>
      <c r="AF391" s="6">
        <v>6.17</v>
      </c>
      <c r="AG391" s="6">
        <v>7.01</v>
      </c>
      <c r="AH391" s="6">
        <v>25.08</v>
      </c>
      <c r="AI391" s="6">
        <v>-0.48</v>
      </c>
      <c r="AJ391" s="6">
        <v>0.57999999999999996</v>
      </c>
      <c r="AK391" s="6">
        <v>8.18</v>
      </c>
      <c r="AL391" s="6">
        <v>2.31</v>
      </c>
      <c r="AM391">
        <v>21.8</v>
      </c>
      <c r="AN391">
        <v>20.2</v>
      </c>
      <c r="AO391">
        <v>18.899999999999999</v>
      </c>
      <c r="AP391">
        <v>2.6</v>
      </c>
      <c r="AQ391">
        <v>-3.2</v>
      </c>
      <c r="AR391">
        <v>1.9</v>
      </c>
      <c r="AS391">
        <v>-6.3</v>
      </c>
      <c r="AT391">
        <v>-0.8</v>
      </c>
      <c r="AU391">
        <v>-18.600000000000001</v>
      </c>
      <c r="AV391">
        <v>18.600000000000001</v>
      </c>
      <c r="AW391">
        <v>12.9</v>
      </c>
      <c r="AX391" s="6">
        <v>6.14</v>
      </c>
      <c r="AY391" s="6">
        <v>6.15</v>
      </c>
      <c r="AZ391" s="6">
        <v>0</v>
      </c>
      <c r="BA391" s="6">
        <v>0.34</v>
      </c>
      <c r="BB391" s="6">
        <v>-2.79</v>
      </c>
      <c r="BC391" s="6">
        <v>-5.29</v>
      </c>
      <c r="BD391" s="6">
        <v>-3.21</v>
      </c>
      <c r="BE391" s="6">
        <v>-7.73</v>
      </c>
      <c r="BF391" s="6">
        <v>34.770000000000003</v>
      </c>
      <c r="BG391" s="6">
        <v>81.44</v>
      </c>
      <c r="BH391" s="6">
        <v>479.68</v>
      </c>
    </row>
    <row r="392" spans="1:61" hidden="1" x14ac:dyDescent="0.2">
      <c r="A392" t="s">
        <v>2463</v>
      </c>
      <c r="B392" t="s">
        <v>1765</v>
      </c>
      <c r="C392" t="s">
        <v>1766</v>
      </c>
      <c r="D392">
        <v>86</v>
      </c>
      <c r="E392" t="s">
        <v>631</v>
      </c>
      <c r="G392" t="s">
        <v>406</v>
      </c>
      <c r="H392" t="s">
        <v>1767</v>
      </c>
      <c r="K392" t="s">
        <v>76</v>
      </c>
      <c r="L392" t="s">
        <v>129</v>
      </c>
      <c r="M392" t="s">
        <v>138</v>
      </c>
      <c r="N392" t="s">
        <v>1768</v>
      </c>
      <c r="O392" s="19">
        <f t="shared" si="6"/>
        <v>1398</v>
      </c>
      <c r="P392">
        <v>4</v>
      </c>
      <c r="Q392" t="s">
        <v>1769</v>
      </c>
      <c r="R392" s="6">
        <v>1.78</v>
      </c>
      <c r="S392">
        <v>62.7</v>
      </c>
      <c r="T392">
        <v>76.2</v>
      </c>
      <c r="U392" s="5">
        <v>0</v>
      </c>
      <c r="V392" s="5">
        <v>10</v>
      </c>
      <c r="W392" s="6">
        <v>6.88</v>
      </c>
      <c r="X392" s="6">
        <v>3.84</v>
      </c>
      <c r="Y392" s="6">
        <v>-3.13</v>
      </c>
      <c r="Z392" s="6">
        <v>0.99</v>
      </c>
      <c r="AA392" s="6">
        <v>0.61</v>
      </c>
      <c r="AB392" s="6">
        <v>0.63</v>
      </c>
      <c r="AC392" s="6">
        <v>37.729999999999997</v>
      </c>
      <c r="AD392" s="6">
        <v>-10.15</v>
      </c>
      <c r="AE392" s="6">
        <v>0.86</v>
      </c>
      <c r="AF392" s="6">
        <v>3.82</v>
      </c>
      <c r="AG392" s="6">
        <v>7.96</v>
      </c>
      <c r="AH392" s="6">
        <v>-10.65</v>
      </c>
      <c r="AI392" s="6">
        <v>0.98</v>
      </c>
      <c r="AJ392" s="6">
        <v>6.43</v>
      </c>
      <c r="AK392" s="6">
        <v>7.37</v>
      </c>
      <c r="AL392" s="6">
        <v>-2.4900000000000002</v>
      </c>
      <c r="AM392">
        <v>35.6</v>
      </c>
      <c r="AN392">
        <v>21.4</v>
      </c>
      <c r="AO392">
        <v>23.1</v>
      </c>
      <c r="AP392">
        <v>1.8</v>
      </c>
      <c r="AQ392">
        <v>-28.3</v>
      </c>
      <c r="AR392">
        <v>-11.8</v>
      </c>
      <c r="AS392">
        <v>-23.7</v>
      </c>
      <c r="AT392">
        <v>-40.5</v>
      </c>
      <c r="AU392">
        <v>-38.1</v>
      </c>
      <c r="AV392">
        <v>27.7</v>
      </c>
      <c r="AW392">
        <v>44.9</v>
      </c>
      <c r="AX392" s="6">
        <v>5.6</v>
      </c>
      <c r="AY392" s="6">
        <v>-7.49</v>
      </c>
      <c r="AZ392" s="6">
        <v>0</v>
      </c>
      <c r="BA392" s="6">
        <v>-2.38</v>
      </c>
      <c r="BB392" s="6">
        <v>1.01</v>
      </c>
      <c r="BC392" s="6">
        <v>3.56</v>
      </c>
      <c r="BD392" s="6">
        <v>-5.61</v>
      </c>
      <c r="BE392" s="6">
        <v>-29.17</v>
      </c>
      <c r="BF392" s="6">
        <v>-32.26</v>
      </c>
      <c r="BG392" s="6">
        <v>72.44</v>
      </c>
      <c r="BH392" s="6">
        <v>127.1</v>
      </c>
    </row>
    <row r="393" spans="1:61" hidden="1" x14ac:dyDescent="0.2">
      <c r="A393" t="s">
        <v>2468</v>
      </c>
      <c r="B393" t="s">
        <v>1198</v>
      </c>
      <c r="C393" t="s">
        <v>1199</v>
      </c>
      <c r="D393">
        <v>37</v>
      </c>
      <c r="E393" t="s">
        <v>520</v>
      </c>
      <c r="H393" t="s">
        <v>1200</v>
      </c>
      <c r="K393" t="s">
        <v>65</v>
      </c>
      <c r="L393" t="s">
        <v>86</v>
      </c>
      <c r="M393" t="s">
        <v>198</v>
      </c>
      <c r="N393" t="s">
        <v>1201</v>
      </c>
      <c r="O393" s="19">
        <f t="shared" si="6"/>
        <v>1145</v>
      </c>
      <c r="P393">
        <v>2</v>
      </c>
      <c r="Q393" t="s">
        <v>1202</v>
      </c>
      <c r="R393" s="6">
        <v>2.69</v>
      </c>
      <c r="S393">
        <v>31.8</v>
      </c>
      <c r="T393">
        <v>53</v>
      </c>
      <c r="U393" s="5">
        <v>10</v>
      </c>
      <c r="V393" s="5">
        <v>10</v>
      </c>
      <c r="W393" s="6">
        <v>6.8</v>
      </c>
      <c r="X393" s="6">
        <v>6</v>
      </c>
      <c r="Y393" s="6">
        <v>7.14</v>
      </c>
      <c r="Z393" s="6">
        <v>0.99</v>
      </c>
      <c r="AA393" s="6">
        <v>0.96</v>
      </c>
      <c r="AB393" s="6">
        <v>6.05</v>
      </c>
      <c r="AC393" s="6">
        <v>0.79</v>
      </c>
      <c r="AD393" s="6">
        <v>9.6999999999999993</v>
      </c>
      <c r="AE393" s="6">
        <v>0.37</v>
      </c>
      <c r="AF393" s="6">
        <v>2.1800000000000002</v>
      </c>
      <c r="AG393" s="6">
        <v>-9.6199999999999992</v>
      </c>
      <c r="AH393" s="6">
        <v>12.34</v>
      </c>
      <c r="AI393" s="6">
        <v>0.98</v>
      </c>
      <c r="AJ393" s="6">
        <v>4.8600000000000003</v>
      </c>
      <c r="AK393" s="6">
        <v>3.75</v>
      </c>
      <c r="AL393" s="6">
        <v>2.86</v>
      </c>
      <c r="AM393">
        <v>19.7</v>
      </c>
      <c r="AN393">
        <v>11.8</v>
      </c>
      <c r="AO393">
        <v>14.3</v>
      </c>
      <c r="AP393">
        <v>1.1000000000000001</v>
      </c>
      <c r="AQ393">
        <v>-15.3</v>
      </c>
      <c r="AR393">
        <v>-7.5</v>
      </c>
      <c r="AS393">
        <v>12.2</v>
      </c>
      <c r="AT393">
        <v>-28</v>
      </c>
      <c r="AU393">
        <v>-24.5</v>
      </c>
      <c r="AV393">
        <v>24.1</v>
      </c>
      <c r="AW393">
        <v>20.399999999999999</v>
      </c>
      <c r="AX393" s="6">
        <v>5.33</v>
      </c>
      <c r="AY393" s="6">
        <v>-0.77</v>
      </c>
      <c r="AZ393" s="6">
        <v>0</v>
      </c>
      <c r="BA393" s="6">
        <v>2.2000000000000002</v>
      </c>
      <c r="BB393" s="6">
        <v>2.64</v>
      </c>
      <c r="BC393" s="6">
        <v>-20.83</v>
      </c>
      <c r="BD393" s="6">
        <v>-18.2</v>
      </c>
      <c r="BE393" s="6">
        <v>-15.14</v>
      </c>
      <c r="BF393" s="6">
        <v>-3.79</v>
      </c>
      <c r="BG393" s="6">
        <v>68.03</v>
      </c>
      <c r="BH393" s="6">
        <v>1586.73</v>
      </c>
    </row>
    <row r="394" spans="1:61" hidden="1" x14ac:dyDescent="0.2">
      <c r="A394" t="s">
        <v>2473</v>
      </c>
      <c r="B394" t="s">
        <v>2707</v>
      </c>
      <c r="C394" t="s">
        <v>2708</v>
      </c>
      <c r="D394">
        <v>75</v>
      </c>
      <c r="E394" t="s">
        <v>324</v>
      </c>
      <c r="G394" t="s">
        <v>74</v>
      </c>
      <c r="H394" t="s">
        <v>2709</v>
      </c>
      <c r="K394" t="s">
        <v>274</v>
      </c>
      <c r="L394" t="s">
        <v>148</v>
      </c>
      <c r="M394" t="s">
        <v>493</v>
      </c>
      <c r="N394" t="s">
        <v>2710</v>
      </c>
      <c r="O394" s="19">
        <f t="shared" si="6"/>
        <v>7355</v>
      </c>
      <c r="P394">
        <v>4</v>
      </c>
      <c r="Q394" t="s">
        <v>998</v>
      </c>
      <c r="R394" s="6">
        <v>3.41</v>
      </c>
      <c r="S394">
        <v>24.5</v>
      </c>
      <c r="T394">
        <v>36.4</v>
      </c>
      <c r="U394" s="5">
        <v>10</v>
      </c>
      <c r="V394" s="5">
        <v>10</v>
      </c>
      <c r="W394" s="6">
        <v>15.61</v>
      </c>
      <c r="X394" s="6">
        <v>10.93</v>
      </c>
      <c r="Y394" s="6">
        <v>4.58</v>
      </c>
      <c r="Z394" s="6">
        <v>0.99</v>
      </c>
      <c r="AA394" s="6">
        <v>0.98</v>
      </c>
      <c r="AB394" s="6">
        <v>12.01</v>
      </c>
      <c r="AC394" s="6">
        <v>9.19</v>
      </c>
      <c r="AD394" s="6">
        <v>31.12</v>
      </c>
      <c r="AE394" s="6">
        <v>0.96</v>
      </c>
      <c r="AF394" s="6">
        <v>9.4</v>
      </c>
      <c r="AG394" s="6">
        <v>0.72</v>
      </c>
      <c r="AH394" s="6">
        <v>20.86</v>
      </c>
      <c r="AI394" s="6">
        <v>0.93</v>
      </c>
      <c r="AJ394" s="6">
        <v>16.86</v>
      </c>
      <c r="AK394" s="6">
        <v>16.829999999999998</v>
      </c>
      <c r="AL394" s="6">
        <v>32.72</v>
      </c>
      <c r="AM394">
        <v>48</v>
      </c>
      <c r="AN394">
        <v>7.2</v>
      </c>
      <c r="AO394">
        <v>9</v>
      </c>
      <c r="AP394">
        <v>1.4</v>
      </c>
      <c r="AQ394">
        <v>-44.9</v>
      </c>
      <c r="AR394">
        <v>38</v>
      </c>
      <c r="AS394">
        <v>-29.2</v>
      </c>
      <c r="AT394">
        <v>-56.6</v>
      </c>
      <c r="AU394">
        <v>-49</v>
      </c>
      <c r="AV394">
        <v>52.4</v>
      </c>
      <c r="AW394">
        <v>17.7</v>
      </c>
      <c r="AX394" s="6">
        <v>4.74</v>
      </c>
      <c r="AY394" s="6">
        <v>-5.79</v>
      </c>
      <c r="AZ394" s="6">
        <v>0</v>
      </c>
      <c r="BA394" s="6">
        <v>-2.94</v>
      </c>
      <c r="BB394" s="6">
        <v>-17.84</v>
      </c>
      <c r="BC394" s="6">
        <v>-25.09</v>
      </c>
      <c r="BD394" s="6">
        <v>-27.41</v>
      </c>
      <c r="BE394" s="6">
        <v>-29.42</v>
      </c>
      <c r="BF394" s="6">
        <v>-25.79</v>
      </c>
      <c r="BG394" s="6">
        <v>58.88</v>
      </c>
      <c r="BH394" s="6">
        <v>185.73</v>
      </c>
    </row>
    <row r="395" spans="1:61" hidden="1" x14ac:dyDescent="0.2">
      <c r="A395" t="s">
        <v>2479</v>
      </c>
      <c r="B395" t="s">
        <v>1260</v>
      </c>
      <c r="C395" t="s">
        <v>1260</v>
      </c>
      <c r="D395">
        <v>79</v>
      </c>
      <c r="E395" t="s">
        <v>136</v>
      </c>
      <c r="H395" t="s">
        <v>1261</v>
      </c>
      <c r="K395" t="s">
        <v>147</v>
      </c>
      <c r="L395" t="s">
        <v>86</v>
      </c>
      <c r="M395" t="s">
        <v>1262</v>
      </c>
      <c r="N395" t="s">
        <v>1263</v>
      </c>
      <c r="O395" s="19">
        <f t="shared" si="6"/>
        <v>6593</v>
      </c>
      <c r="P395">
        <v>4</v>
      </c>
      <c r="Q395" t="s">
        <v>1264</v>
      </c>
      <c r="R395" s="6">
        <v>3.45</v>
      </c>
      <c r="S395">
        <v>43.3</v>
      </c>
      <c r="T395">
        <v>38.299999999999997</v>
      </c>
      <c r="U395" s="5">
        <v>10</v>
      </c>
      <c r="V395" s="5">
        <v>10</v>
      </c>
      <c r="W395" s="6">
        <v>10.45</v>
      </c>
      <c r="X395" s="6">
        <v>7.93</v>
      </c>
      <c r="Y395" s="6">
        <v>9.4700000000000006</v>
      </c>
      <c r="Z395" s="6">
        <v>0.98</v>
      </c>
      <c r="AA395" s="6">
        <v>0.97</v>
      </c>
      <c r="AB395" s="6">
        <v>8.9499999999999993</v>
      </c>
      <c r="AC395" s="6">
        <v>4.7300000000000004</v>
      </c>
      <c r="AD395" s="6">
        <v>8.98</v>
      </c>
      <c r="AE395" s="6">
        <v>0.95</v>
      </c>
      <c r="AF395" s="6">
        <v>8.49</v>
      </c>
      <c r="AG395" s="6">
        <v>6.93</v>
      </c>
      <c r="AH395" s="6">
        <v>-3.92</v>
      </c>
      <c r="AI395" s="6">
        <v>0.97</v>
      </c>
      <c r="AJ395" s="6">
        <v>5.76</v>
      </c>
      <c r="AK395" s="6">
        <v>5.27</v>
      </c>
      <c r="AL395" s="6">
        <v>2.4900000000000002</v>
      </c>
      <c r="AM395">
        <v>17.3</v>
      </c>
      <c r="AN395">
        <v>12.5</v>
      </c>
      <c r="AO395">
        <v>7.6</v>
      </c>
      <c r="AP395">
        <v>0.3</v>
      </c>
      <c r="AQ395">
        <v>-26.8</v>
      </c>
      <c r="AR395">
        <v>-22.1</v>
      </c>
      <c r="AS395">
        <v>-32.9</v>
      </c>
      <c r="AT395">
        <v>-23.4</v>
      </c>
      <c r="AU395">
        <v>-31.3</v>
      </c>
      <c r="AV395">
        <v>24.3</v>
      </c>
      <c r="AW395">
        <v>7.2</v>
      </c>
      <c r="AX395" s="6">
        <v>4.7</v>
      </c>
      <c r="AY395" s="6">
        <v>-3.07</v>
      </c>
      <c r="AZ395" s="6">
        <v>0</v>
      </c>
      <c r="BA395" s="6">
        <v>-0.35</v>
      </c>
      <c r="BB395" s="6">
        <v>4.12</v>
      </c>
      <c r="BC395" s="6">
        <v>0.85</v>
      </c>
      <c r="BD395" s="6">
        <v>3.72</v>
      </c>
      <c r="BE395" s="6">
        <v>19.739999999999998</v>
      </c>
      <c r="BF395" s="6">
        <v>-14.44</v>
      </c>
      <c r="BG395" s="6">
        <v>58.36</v>
      </c>
      <c r="BH395" s="6">
        <v>397.01</v>
      </c>
    </row>
    <row r="396" spans="1:61" hidden="1" x14ac:dyDescent="0.2">
      <c r="A396" t="s">
        <v>2485</v>
      </c>
      <c r="B396" t="s">
        <v>1787</v>
      </c>
      <c r="C396" t="s">
        <v>1788</v>
      </c>
      <c r="D396">
        <v>43</v>
      </c>
      <c r="E396" t="s">
        <v>498</v>
      </c>
      <c r="H396" t="s">
        <v>1789</v>
      </c>
      <c r="K396" t="s">
        <v>65</v>
      </c>
      <c r="L396" t="s">
        <v>66</v>
      </c>
      <c r="M396" t="s">
        <v>67</v>
      </c>
      <c r="N396" t="s">
        <v>1790</v>
      </c>
      <c r="O396" s="19">
        <f t="shared" si="6"/>
        <v>3877</v>
      </c>
      <c r="P396">
        <v>2</v>
      </c>
      <c r="Q396" t="s">
        <v>891</v>
      </c>
      <c r="R396" s="6">
        <v>3.53</v>
      </c>
      <c r="S396">
        <v>71.400000000000006</v>
      </c>
      <c r="T396">
        <v>64.7</v>
      </c>
      <c r="U396" s="5">
        <v>0</v>
      </c>
      <c r="V396" s="5">
        <v>10</v>
      </c>
      <c r="W396" s="6">
        <v>7.43</v>
      </c>
      <c r="X396" s="6">
        <v>4.16</v>
      </c>
      <c r="Y396" s="6">
        <v>0</v>
      </c>
      <c r="Z396" s="6">
        <v>0.96</v>
      </c>
      <c r="AA396" s="6">
        <v>0.8</v>
      </c>
      <c r="AB396" s="6">
        <v>2.14</v>
      </c>
      <c r="AC396" s="6">
        <v>-6.87</v>
      </c>
      <c r="AD396" s="6">
        <v>-17.559999999999999</v>
      </c>
      <c r="AE396" s="6">
        <v>0.75</v>
      </c>
      <c r="AF396" s="6">
        <v>2.38</v>
      </c>
      <c r="AG396" s="6">
        <v>-1.01</v>
      </c>
      <c r="AI396" s="6">
        <v>0.94</v>
      </c>
      <c r="AJ396" s="6">
        <v>8.7899999999999991</v>
      </c>
      <c r="AK396" s="6">
        <v>5.95</v>
      </c>
      <c r="AL396" s="6">
        <v>5.75</v>
      </c>
      <c r="AM396">
        <v>21.4</v>
      </c>
      <c r="AN396">
        <v>20.2</v>
      </c>
      <c r="AO396">
        <v>15.3</v>
      </c>
      <c r="AP396">
        <v>5.3</v>
      </c>
      <c r="AQ396">
        <v>13.3</v>
      </c>
      <c r="AR396">
        <v>15.2</v>
      </c>
      <c r="AS396">
        <v>-3.4</v>
      </c>
      <c r="AT396">
        <v>-5.9</v>
      </c>
      <c r="AU396">
        <v>-6.8</v>
      </c>
      <c r="AV396">
        <v>14.2</v>
      </c>
      <c r="AW396">
        <v>47.7</v>
      </c>
      <c r="AX396" s="6">
        <v>3.46</v>
      </c>
      <c r="AY396" s="6">
        <v>-1.05</v>
      </c>
      <c r="AZ396" s="6">
        <v>0</v>
      </c>
      <c r="BA396" s="6">
        <v>-0.9</v>
      </c>
      <c r="BB396" s="6">
        <v>-0.72</v>
      </c>
      <c r="BC396" s="6">
        <v>-0.37</v>
      </c>
      <c r="BD396" s="6">
        <v>2.92</v>
      </c>
      <c r="BE396" s="6">
        <v>14.28</v>
      </c>
      <c r="BF396" s="6">
        <v>-5.15</v>
      </c>
      <c r="BG396" s="6">
        <v>40.47</v>
      </c>
      <c r="BH396" s="6">
        <v>154.11000000000001</v>
      </c>
    </row>
    <row r="397" spans="1:61" hidden="1" x14ac:dyDescent="0.2">
      <c r="A397" t="s">
        <v>2491</v>
      </c>
      <c r="B397" t="s">
        <v>216</v>
      </c>
      <c r="C397" t="s">
        <v>217</v>
      </c>
      <c r="D397">
        <v>67</v>
      </c>
      <c r="E397" t="s">
        <v>218</v>
      </c>
      <c r="G397" t="s">
        <v>74</v>
      </c>
      <c r="H397" t="s">
        <v>219</v>
      </c>
      <c r="K397" t="s">
        <v>65</v>
      </c>
      <c r="L397" t="s">
        <v>86</v>
      </c>
      <c r="M397" t="s">
        <v>166</v>
      </c>
      <c r="N397" t="s">
        <v>220</v>
      </c>
      <c r="O397" s="19">
        <f t="shared" si="6"/>
        <v>4896</v>
      </c>
      <c r="P397">
        <v>4</v>
      </c>
      <c r="Q397" t="s">
        <v>221</v>
      </c>
      <c r="R397" s="6">
        <v>1.74</v>
      </c>
      <c r="S397">
        <v>13</v>
      </c>
      <c r="T397">
        <v>100</v>
      </c>
      <c r="U397" s="5">
        <v>10</v>
      </c>
      <c r="V397" s="5">
        <v>10</v>
      </c>
      <c r="W397" s="6">
        <v>22.02</v>
      </c>
      <c r="X397" s="6">
        <v>10.32</v>
      </c>
      <c r="Y397" s="6">
        <v>8.64</v>
      </c>
      <c r="Z397" s="6">
        <v>0.99</v>
      </c>
      <c r="AA397" s="6">
        <v>0.92</v>
      </c>
      <c r="AB397" s="6">
        <v>10.33</v>
      </c>
      <c r="AC397" s="6">
        <v>0.71</v>
      </c>
      <c r="AD397" s="6">
        <v>-20.3</v>
      </c>
      <c r="AE397" s="6">
        <v>0.97</v>
      </c>
      <c r="AF397" s="6">
        <v>9.2799999999999994</v>
      </c>
      <c r="AG397" s="6">
        <v>6.15</v>
      </c>
      <c r="AH397" s="6">
        <v>18.87</v>
      </c>
      <c r="AI397" s="6">
        <v>0.99</v>
      </c>
      <c r="AJ397" s="6">
        <v>10</v>
      </c>
      <c r="AK397" s="6">
        <v>5.56</v>
      </c>
      <c r="AL397" s="6">
        <v>5.79</v>
      </c>
      <c r="AM397">
        <v>9.6</v>
      </c>
      <c r="AN397">
        <v>7.4</v>
      </c>
      <c r="AO397">
        <v>3</v>
      </c>
      <c r="AP397">
        <v>2.1</v>
      </c>
      <c r="AQ397">
        <v>-9.1</v>
      </c>
      <c r="AR397">
        <v>-3</v>
      </c>
      <c r="AS397">
        <v>-17.5</v>
      </c>
      <c r="AT397">
        <v>-15.9</v>
      </c>
      <c r="AU397">
        <v>-30</v>
      </c>
      <c r="AV397">
        <v>63</v>
      </c>
      <c r="AW397">
        <v>9999</v>
      </c>
      <c r="AX397" s="6">
        <v>1.32</v>
      </c>
      <c r="AY397" s="6">
        <v>5.76</v>
      </c>
      <c r="AZ397" s="6">
        <v>0</v>
      </c>
      <c r="BA397" s="6">
        <v>-1.87</v>
      </c>
      <c r="BB397" s="6">
        <v>-6.18</v>
      </c>
      <c r="BC397" s="6">
        <v>19.399999999999999</v>
      </c>
      <c r="BD397" s="6">
        <v>20.059999999999999</v>
      </c>
      <c r="BE397" s="6">
        <v>18.329999999999998</v>
      </c>
      <c r="BF397" s="6">
        <v>32.33</v>
      </c>
      <c r="BG397" s="6">
        <v>13.97</v>
      </c>
      <c r="BH397" s="6">
        <v>504.91</v>
      </c>
    </row>
    <row r="398" spans="1:61" hidden="1" x14ac:dyDescent="0.2">
      <c r="A398" t="s">
        <v>2497</v>
      </c>
      <c r="B398" t="s">
        <v>1272</v>
      </c>
      <c r="C398" t="s">
        <v>1273</v>
      </c>
      <c r="D398">
        <v>51</v>
      </c>
      <c r="E398" t="s">
        <v>533</v>
      </c>
      <c r="H398" t="s">
        <v>1274</v>
      </c>
      <c r="K398" t="s">
        <v>65</v>
      </c>
      <c r="L398" t="s">
        <v>1168</v>
      </c>
      <c r="M398" t="s">
        <v>1169</v>
      </c>
      <c r="N398" t="s">
        <v>1275</v>
      </c>
      <c r="O398" s="19">
        <f t="shared" si="6"/>
        <v>1622</v>
      </c>
      <c r="P398">
        <v>4</v>
      </c>
      <c r="Q398" t="s">
        <v>1276</v>
      </c>
      <c r="R398" s="6">
        <v>10.61</v>
      </c>
      <c r="S398">
        <v>152</v>
      </c>
      <c r="T398">
        <v>109.9</v>
      </c>
      <c r="U398" s="5">
        <v>10</v>
      </c>
      <c r="V398" s="5">
        <v>10</v>
      </c>
      <c r="W398" s="6">
        <v>9.5399999999999991</v>
      </c>
      <c r="X398" s="6">
        <v>5.42</v>
      </c>
      <c r="Y398" s="6">
        <v>5.08</v>
      </c>
      <c r="Z398" s="6">
        <v>0.99</v>
      </c>
      <c r="AA398" s="6">
        <v>0.76</v>
      </c>
      <c r="AB398" s="6">
        <v>-0.35</v>
      </c>
      <c r="AC398" s="6">
        <v>1.46</v>
      </c>
      <c r="AD398" s="6">
        <v>12.97</v>
      </c>
      <c r="AE398" s="6">
        <v>0.85</v>
      </c>
      <c r="AF398" s="6">
        <v>5.14</v>
      </c>
      <c r="AG398" s="6">
        <v>1.06</v>
      </c>
      <c r="AI398" s="6">
        <v>0.42</v>
      </c>
      <c r="AJ398" s="6">
        <v>2.2000000000000002</v>
      </c>
      <c r="AK398" s="6">
        <v>13.92</v>
      </c>
      <c r="AL398" s="6">
        <v>3.4</v>
      </c>
      <c r="AM398">
        <v>14.3</v>
      </c>
      <c r="AO398">
        <v>7</v>
      </c>
      <c r="AP398">
        <v>1.7</v>
      </c>
      <c r="AR398">
        <v>11.8</v>
      </c>
      <c r="AS398">
        <v>-11.8</v>
      </c>
      <c r="AT398">
        <v>5.6</v>
      </c>
      <c r="AU398">
        <v>-16.2</v>
      </c>
      <c r="AV398">
        <v>97.6</v>
      </c>
      <c r="AW398">
        <v>9999</v>
      </c>
      <c r="AX398" s="6">
        <v>1.1299999999999999</v>
      </c>
      <c r="AY398" s="6">
        <v>5.28</v>
      </c>
      <c r="AZ398" s="6">
        <v>0</v>
      </c>
      <c r="BA398" s="6">
        <v>-0.33</v>
      </c>
      <c r="BB398" s="6">
        <v>-1.1499999999999999</v>
      </c>
      <c r="BC398" s="6">
        <v>-10.039999999999999</v>
      </c>
      <c r="BD398" s="6">
        <v>-24.5</v>
      </c>
      <c r="BE398" s="6">
        <v>-25.92</v>
      </c>
      <c r="BF398" s="6">
        <v>29.35</v>
      </c>
      <c r="BG398" s="6">
        <v>11.92</v>
      </c>
      <c r="BH398" s="6">
        <v>241.61</v>
      </c>
    </row>
    <row r="399" spans="1:61" hidden="1" x14ac:dyDescent="0.2">
      <c r="A399" t="s">
        <v>2502</v>
      </c>
      <c r="B399" t="s">
        <v>2745</v>
      </c>
      <c r="C399" t="s">
        <v>2746</v>
      </c>
      <c r="D399">
        <v>95</v>
      </c>
      <c r="E399" t="s">
        <v>203</v>
      </c>
      <c r="G399" t="s">
        <v>74</v>
      </c>
      <c r="H399" t="s">
        <v>2747</v>
      </c>
      <c r="K399" t="s">
        <v>65</v>
      </c>
      <c r="L399" t="s">
        <v>558</v>
      </c>
      <c r="M399" t="s">
        <v>1134</v>
      </c>
      <c r="N399" t="s">
        <v>2748</v>
      </c>
      <c r="O399" s="19">
        <f t="shared" si="6"/>
        <v>1409</v>
      </c>
      <c r="P399">
        <v>4</v>
      </c>
      <c r="Q399" t="s">
        <v>192</v>
      </c>
      <c r="R399" s="6">
        <v>3.96</v>
      </c>
      <c r="S399">
        <v>68.099999999999994</v>
      </c>
      <c r="T399">
        <v>65</v>
      </c>
      <c r="U399" s="5">
        <v>3</v>
      </c>
      <c r="V399" s="5">
        <v>10</v>
      </c>
      <c r="W399" s="6">
        <v>14.39</v>
      </c>
      <c r="X399" s="6">
        <v>18.32</v>
      </c>
      <c r="Y399" s="6">
        <v>7.39</v>
      </c>
      <c r="Z399" s="6">
        <v>0.96</v>
      </c>
      <c r="AA399" s="6">
        <v>0.79</v>
      </c>
      <c r="AB399" s="6">
        <v>4.8</v>
      </c>
      <c r="AC399" s="6">
        <v>21.73</v>
      </c>
      <c r="AD399" s="6">
        <v>-11.01</v>
      </c>
      <c r="AE399" s="6">
        <v>0.84</v>
      </c>
      <c r="AF399" s="6">
        <v>5.89</v>
      </c>
      <c r="AG399" s="6">
        <v>24.7</v>
      </c>
      <c r="AH399" s="6">
        <v>-21.78</v>
      </c>
      <c r="AI399" s="6">
        <v>0.97</v>
      </c>
      <c r="AJ399" s="6">
        <v>3.11</v>
      </c>
      <c r="AK399" s="6">
        <v>6.57</v>
      </c>
      <c r="AL399" s="6">
        <v>-1.26</v>
      </c>
      <c r="AM399">
        <v>20.5</v>
      </c>
      <c r="AN399">
        <v>17.2</v>
      </c>
      <c r="AO399">
        <v>9.3000000000000007</v>
      </c>
      <c r="AP399">
        <v>0.7</v>
      </c>
      <c r="AQ399">
        <v>-43.2</v>
      </c>
      <c r="AR399">
        <v>-39.9</v>
      </c>
      <c r="AS399">
        <v>-49.8</v>
      </c>
      <c r="AT399">
        <v>-45.8</v>
      </c>
      <c r="AU399">
        <v>-64.400000000000006</v>
      </c>
      <c r="AV399">
        <v>49</v>
      </c>
      <c r="AW399">
        <v>28.3</v>
      </c>
      <c r="AX399" s="6">
        <v>0.65</v>
      </c>
      <c r="AY399" s="6">
        <v>-0.84</v>
      </c>
      <c r="AZ399" s="6">
        <v>0</v>
      </c>
      <c r="BA399" s="6">
        <v>-2.44</v>
      </c>
      <c r="BB399" s="6">
        <v>-22.23</v>
      </c>
      <c r="BC399" s="6">
        <v>-33.57</v>
      </c>
      <c r="BD399" s="6">
        <v>-31.33</v>
      </c>
      <c r="BE399" s="6">
        <v>-35.31</v>
      </c>
      <c r="BF399" s="6">
        <v>-4.1500000000000004</v>
      </c>
      <c r="BG399" s="6">
        <v>6.73</v>
      </c>
      <c r="BH399" s="6">
        <v>782.36</v>
      </c>
    </row>
    <row r="400" spans="1:61" hidden="1" x14ac:dyDescent="0.2">
      <c r="A400" t="s">
        <v>2507</v>
      </c>
      <c r="B400" t="s">
        <v>1651</v>
      </c>
      <c r="C400" t="s">
        <v>1652</v>
      </c>
      <c r="D400">
        <v>69</v>
      </c>
      <c r="E400" t="s">
        <v>364</v>
      </c>
      <c r="H400" t="s">
        <v>1653</v>
      </c>
      <c r="K400" t="s">
        <v>65</v>
      </c>
      <c r="L400" t="s">
        <v>66</v>
      </c>
      <c r="M400" t="s">
        <v>67</v>
      </c>
      <c r="N400" t="s">
        <v>1654</v>
      </c>
      <c r="O400" s="19">
        <f t="shared" si="6"/>
        <v>2520</v>
      </c>
      <c r="P400">
        <v>4</v>
      </c>
      <c r="Q400" t="s">
        <v>1655</v>
      </c>
      <c r="R400" s="6">
        <v>7.08</v>
      </c>
      <c r="S400">
        <v>72</v>
      </c>
      <c r="T400">
        <v>45.1</v>
      </c>
      <c r="U400" s="5">
        <v>10</v>
      </c>
      <c r="V400" s="5">
        <v>10</v>
      </c>
      <c r="W400" s="6">
        <v>12.35</v>
      </c>
      <c r="X400" s="6">
        <v>10.28</v>
      </c>
      <c r="Y400" s="6">
        <v>0</v>
      </c>
      <c r="Z400" s="6">
        <v>0.98</v>
      </c>
      <c r="AA400" s="6">
        <v>0.87</v>
      </c>
      <c r="AB400" s="6">
        <v>3.01</v>
      </c>
      <c r="AC400" s="6">
        <v>-3.79</v>
      </c>
      <c r="AD400" s="6">
        <v>-16.27</v>
      </c>
      <c r="AE400" s="6">
        <v>0.71</v>
      </c>
      <c r="AF400" s="6">
        <v>7.67</v>
      </c>
      <c r="AG400" s="6">
        <v>20.77</v>
      </c>
      <c r="AI400" s="6">
        <v>0.86</v>
      </c>
      <c r="AJ400" s="6">
        <v>11.78</v>
      </c>
      <c r="AK400" s="6">
        <v>12.65</v>
      </c>
      <c r="AL400" s="6">
        <v>-2.52</v>
      </c>
      <c r="AM400">
        <v>10.6</v>
      </c>
      <c r="AN400">
        <v>10.199999999999999</v>
      </c>
      <c r="AO400">
        <v>6</v>
      </c>
      <c r="AP400">
        <v>2.7</v>
      </c>
      <c r="AQ400">
        <v>-22.7</v>
      </c>
      <c r="AR400">
        <v>-27.7</v>
      </c>
      <c r="AS400">
        <v>-47.4</v>
      </c>
      <c r="AT400">
        <v>-27.3</v>
      </c>
      <c r="AU400">
        <v>-47.6</v>
      </c>
      <c r="AV400">
        <v>12.2</v>
      </c>
      <c r="AW400">
        <v>15.7</v>
      </c>
      <c r="AX400" s="6">
        <v>0.28000000000000003</v>
      </c>
      <c r="AY400" s="6">
        <v>-6.38</v>
      </c>
      <c r="AZ400" s="6">
        <v>0</v>
      </c>
      <c r="BA400" s="6">
        <v>-2.1</v>
      </c>
      <c r="BB400" s="6">
        <v>-4.84</v>
      </c>
      <c r="BC400" s="6">
        <v>1.72</v>
      </c>
      <c r="BD400" s="6">
        <v>-4.01</v>
      </c>
      <c r="BE400" s="6">
        <v>9.49</v>
      </c>
      <c r="BF400" s="6">
        <v>-28.1</v>
      </c>
      <c r="BG400" s="6">
        <v>2.87</v>
      </c>
      <c r="BH400" s="6">
        <v>258.62</v>
      </c>
    </row>
    <row r="401" spans="1:60" hidden="1" x14ac:dyDescent="0.2">
      <c r="A401" t="s">
        <v>2512</v>
      </c>
      <c r="B401" t="s">
        <v>2554</v>
      </c>
      <c r="C401" t="s">
        <v>2555</v>
      </c>
      <c r="D401">
        <v>67</v>
      </c>
      <c r="E401" t="s">
        <v>210</v>
      </c>
      <c r="G401" t="s">
        <v>74</v>
      </c>
      <c r="H401" t="s">
        <v>2556</v>
      </c>
      <c r="K401" t="s">
        <v>65</v>
      </c>
      <c r="L401" t="s">
        <v>86</v>
      </c>
      <c r="M401" t="s">
        <v>166</v>
      </c>
      <c r="N401" t="s">
        <v>2557</v>
      </c>
      <c r="O401" s="19">
        <f t="shared" si="6"/>
        <v>4470</v>
      </c>
      <c r="P401">
        <v>4</v>
      </c>
      <c r="Q401" t="s">
        <v>1972</v>
      </c>
      <c r="R401" s="6">
        <v>3.82</v>
      </c>
      <c r="S401">
        <v>56.5</v>
      </c>
      <c r="T401">
        <v>53.3</v>
      </c>
      <c r="U401" s="5">
        <v>1</v>
      </c>
      <c r="V401" s="5">
        <v>10</v>
      </c>
      <c r="W401" s="6">
        <v>10.050000000000001</v>
      </c>
      <c r="X401" s="6">
        <v>4.9400000000000004</v>
      </c>
      <c r="Y401" s="6">
        <v>5.7</v>
      </c>
      <c r="Z401" s="6">
        <v>0.97</v>
      </c>
      <c r="AA401" s="6">
        <v>0.93</v>
      </c>
      <c r="AB401" s="6">
        <v>4.2</v>
      </c>
      <c r="AC401" s="6">
        <v>2.1</v>
      </c>
      <c r="AD401" s="6">
        <v>-9.7899999999999991</v>
      </c>
      <c r="AE401" s="6">
        <v>0.75</v>
      </c>
      <c r="AF401" s="6">
        <v>6.35</v>
      </c>
      <c r="AG401" s="6">
        <v>6.47</v>
      </c>
      <c r="AH401" s="6">
        <v>-44.2</v>
      </c>
      <c r="AI401" s="6">
        <v>0.98</v>
      </c>
      <c r="AJ401" s="6">
        <v>3.82</v>
      </c>
      <c r="AK401" s="6">
        <v>3.8</v>
      </c>
      <c r="AL401" s="6">
        <v>-1.29</v>
      </c>
      <c r="AM401">
        <v>15.4</v>
      </c>
      <c r="AN401">
        <v>14.8</v>
      </c>
      <c r="AO401">
        <v>10.9</v>
      </c>
      <c r="AP401">
        <v>1.2</v>
      </c>
      <c r="AQ401">
        <v>-12.9</v>
      </c>
      <c r="AR401">
        <v>-11.8</v>
      </c>
      <c r="AS401">
        <v>-26.3</v>
      </c>
      <c r="AT401">
        <v>-15.4</v>
      </c>
      <c r="AU401">
        <v>17.8</v>
      </c>
      <c r="AV401">
        <v>23.5</v>
      </c>
      <c r="AW401">
        <v>3.7</v>
      </c>
      <c r="AX401" s="6">
        <v>-0.78</v>
      </c>
      <c r="AY401" s="6">
        <v>3.98</v>
      </c>
      <c r="AZ401" s="6">
        <v>0</v>
      </c>
      <c r="BA401" s="6">
        <v>-2.77</v>
      </c>
      <c r="BB401" s="6">
        <v>-5.73</v>
      </c>
      <c r="BC401" s="6">
        <v>-14.27</v>
      </c>
      <c r="BD401" s="6">
        <v>-13.08</v>
      </c>
      <c r="BE401" s="6">
        <v>-8.17</v>
      </c>
      <c r="BF401" s="6">
        <v>21.57</v>
      </c>
      <c r="BG401" s="6">
        <v>-7.53</v>
      </c>
    </row>
    <row r="402" spans="1:60" hidden="1" x14ac:dyDescent="0.2">
      <c r="A402" t="s">
        <v>2517</v>
      </c>
      <c r="B402" t="s">
        <v>2559</v>
      </c>
      <c r="C402" t="s">
        <v>2559</v>
      </c>
      <c r="D402">
        <v>100</v>
      </c>
      <c r="E402" t="s">
        <v>93</v>
      </c>
      <c r="G402" t="s">
        <v>127</v>
      </c>
      <c r="H402" t="s">
        <v>2560</v>
      </c>
      <c r="K402" t="s">
        <v>65</v>
      </c>
      <c r="L402" t="s">
        <v>66</v>
      </c>
      <c r="M402" t="s">
        <v>77</v>
      </c>
      <c r="N402" s="17" t="s">
        <v>2561</v>
      </c>
      <c r="O402" s="19">
        <f t="shared" si="6"/>
        <v>36270</v>
      </c>
      <c r="P402">
        <v>4</v>
      </c>
      <c r="Q402" t="s">
        <v>2562</v>
      </c>
      <c r="R402" s="6">
        <v>1.2</v>
      </c>
      <c r="S402">
        <v>42.8</v>
      </c>
      <c r="T402">
        <v>38</v>
      </c>
      <c r="U402" s="5">
        <v>9</v>
      </c>
      <c r="V402" s="5">
        <v>9</v>
      </c>
      <c r="W402" s="6">
        <v>45.96</v>
      </c>
      <c r="X402" s="6">
        <v>22.44</v>
      </c>
      <c r="Y402" s="6">
        <v>13.22</v>
      </c>
      <c r="Z402" s="6">
        <v>0.99</v>
      </c>
      <c r="AA402" s="6">
        <v>0.92</v>
      </c>
      <c r="AB402" s="6">
        <v>23.31</v>
      </c>
      <c r="AC402" s="6">
        <v>19.850000000000001</v>
      </c>
      <c r="AD402" s="6">
        <v>9.0500000000000007</v>
      </c>
      <c r="AE402" s="6">
        <v>0.92</v>
      </c>
      <c r="AF402" s="6">
        <v>21.56</v>
      </c>
      <c r="AG402" s="6">
        <v>16.62</v>
      </c>
      <c r="AH402" s="6">
        <v>9.82</v>
      </c>
      <c r="AI402" s="6">
        <v>0.97</v>
      </c>
      <c r="AJ402" s="6">
        <v>10.99</v>
      </c>
      <c r="AK402" s="6">
        <v>12.97</v>
      </c>
      <c r="AL402" s="6">
        <v>11.75</v>
      </c>
      <c r="AM402">
        <v>33.799999999999997</v>
      </c>
      <c r="AN402">
        <v>35.6</v>
      </c>
      <c r="AO402">
        <v>31</v>
      </c>
      <c r="AP402">
        <v>15</v>
      </c>
      <c r="AQ402">
        <v>10.1</v>
      </c>
      <c r="AR402">
        <v>-0.4</v>
      </c>
      <c r="AS402">
        <v>9.1999999999999993</v>
      </c>
      <c r="AT402">
        <v>22.8</v>
      </c>
      <c r="AU402">
        <v>-15.3</v>
      </c>
      <c r="AV402">
        <v>38.9</v>
      </c>
      <c r="AW402">
        <v>5.9</v>
      </c>
      <c r="AX402" s="6">
        <v>27.58</v>
      </c>
      <c r="AY402" s="6">
        <v>17.61</v>
      </c>
      <c r="AZ402" s="6">
        <v>0</v>
      </c>
      <c r="BA402" s="6">
        <v>0.41</v>
      </c>
      <c r="BB402" s="6">
        <v>5.85</v>
      </c>
      <c r="BC402" s="6">
        <v>-12.46</v>
      </c>
      <c r="BD402" s="6">
        <v>-6.19</v>
      </c>
      <c r="BE402" s="6">
        <v>3.4</v>
      </c>
      <c r="BF402" s="6">
        <v>125.01</v>
      </c>
      <c r="BG402" s="6">
        <v>1042.22</v>
      </c>
      <c r="BH402" s="6">
        <v>287.72000000000003</v>
      </c>
    </row>
    <row r="403" spans="1:60" hidden="1" x14ac:dyDescent="0.2">
      <c r="A403" t="s">
        <v>2522</v>
      </c>
      <c r="B403" t="s">
        <v>2347</v>
      </c>
      <c r="C403" t="s">
        <v>2348</v>
      </c>
      <c r="D403">
        <v>88</v>
      </c>
      <c r="E403" t="s">
        <v>578</v>
      </c>
      <c r="H403" t="s">
        <v>2349</v>
      </c>
      <c r="K403" t="s">
        <v>309</v>
      </c>
      <c r="L403" t="s">
        <v>148</v>
      </c>
      <c r="M403" t="s">
        <v>1944</v>
      </c>
      <c r="N403" s="17" t="s">
        <v>2350</v>
      </c>
      <c r="O403" s="19">
        <f t="shared" si="6"/>
        <v>14223</v>
      </c>
      <c r="P403">
        <v>4</v>
      </c>
      <c r="Q403" t="s">
        <v>1339</v>
      </c>
      <c r="R403" s="6">
        <v>1.19</v>
      </c>
      <c r="S403">
        <v>27.5</v>
      </c>
      <c r="T403">
        <v>17.2</v>
      </c>
      <c r="U403" s="5">
        <v>9</v>
      </c>
      <c r="V403" s="5">
        <v>9</v>
      </c>
      <c r="W403" s="6">
        <v>16.55</v>
      </c>
      <c r="X403" s="6">
        <v>9.36</v>
      </c>
      <c r="Y403" s="6">
        <v>4.72</v>
      </c>
      <c r="Z403" s="6">
        <v>0.82</v>
      </c>
      <c r="AA403" s="6">
        <v>0.75</v>
      </c>
      <c r="AB403" s="6">
        <v>18.440000000000001</v>
      </c>
      <c r="AC403" s="6">
        <v>18.260000000000002</v>
      </c>
      <c r="AD403" s="6">
        <v>-3.88</v>
      </c>
      <c r="AE403" s="6">
        <v>0.61</v>
      </c>
      <c r="AF403" s="6">
        <v>18.45</v>
      </c>
      <c r="AG403" s="6">
        <v>28.31</v>
      </c>
      <c r="AH403" s="6">
        <v>-40.299999999999997</v>
      </c>
      <c r="AI403" s="6">
        <v>0.68</v>
      </c>
      <c r="AJ403" s="6">
        <v>6.78</v>
      </c>
      <c r="AK403" s="6">
        <v>6.41</v>
      </c>
      <c r="AL403" s="6">
        <v>1.88</v>
      </c>
      <c r="AM403">
        <v>26.1</v>
      </c>
      <c r="AN403">
        <v>23.2</v>
      </c>
      <c r="AO403">
        <v>13.8</v>
      </c>
      <c r="AP403">
        <v>3.7</v>
      </c>
      <c r="AQ403">
        <v>25.9</v>
      </c>
      <c r="AR403">
        <v>21.2</v>
      </c>
      <c r="AS403">
        <v>-6.2</v>
      </c>
      <c r="AT403">
        <v>71.400000000000006</v>
      </c>
      <c r="AU403">
        <v>59.4</v>
      </c>
      <c r="AV403">
        <v>1.6</v>
      </c>
      <c r="AW403">
        <v>0.1</v>
      </c>
      <c r="AX403" s="6">
        <v>22.6</v>
      </c>
      <c r="AY403" s="6">
        <v>19.57</v>
      </c>
      <c r="AZ403" s="6">
        <v>0</v>
      </c>
      <c r="BA403" s="6">
        <v>1.22</v>
      </c>
      <c r="BB403" s="6">
        <v>19.87</v>
      </c>
      <c r="BC403" s="6">
        <v>14.82</v>
      </c>
      <c r="BD403" s="6">
        <v>18.41</v>
      </c>
      <c r="BE403" s="6">
        <v>55.42</v>
      </c>
      <c r="BF403" s="6">
        <v>144.4</v>
      </c>
      <c r="BG403" s="6">
        <v>667.38</v>
      </c>
      <c r="BH403" s="6">
        <v>524.46</v>
      </c>
    </row>
    <row r="404" spans="1:60" hidden="1" x14ac:dyDescent="0.2">
      <c r="A404" t="s">
        <v>2528</v>
      </c>
      <c r="B404" t="s">
        <v>2723</v>
      </c>
      <c r="C404" t="s">
        <v>2724</v>
      </c>
      <c r="D404">
        <v>95</v>
      </c>
      <c r="E404" t="s">
        <v>93</v>
      </c>
      <c r="G404" t="s">
        <v>74</v>
      </c>
      <c r="H404" t="s">
        <v>2725</v>
      </c>
      <c r="K404" t="s">
        <v>65</v>
      </c>
      <c r="L404" t="s">
        <v>86</v>
      </c>
      <c r="M404" t="s">
        <v>87</v>
      </c>
      <c r="N404" s="17" t="s">
        <v>2726</v>
      </c>
      <c r="O404" s="19">
        <f t="shared" si="6"/>
        <v>14666</v>
      </c>
      <c r="P404">
        <v>1</v>
      </c>
      <c r="Q404" t="s">
        <v>2727</v>
      </c>
      <c r="R404" s="6">
        <v>1.24</v>
      </c>
      <c r="S404">
        <v>14.8</v>
      </c>
      <c r="T404">
        <v>14.2</v>
      </c>
      <c r="U404" s="5">
        <v>9</v>
      </c>
      <c r="V404" s="5">
        <v>9</v>
      </c>
      <c r="W404" s="6">
        <v>18.11</v>
      </c>
      <c r="X404" s="6">
        <v>24.57</v>
      </c>
      <c r="Y404" s="6">
        <v>15.38</v>
      </c>
      <c r="Z404" s="6">
        <v>0.9</v>
      </c>
      <c r="AA404" s="6">
        <v>0.87</v>
      </c>
      <c r="AB404" s="6">
        <v>26.21</v>
      </c>
      <c r="AC404" s="6">
        <v>32.81</v>
      </c>
      <c r="AD404" s="6">
        <v>4.74</v>
      </c>
      <c r="AE404" s="6">
        <v>0.75</v>
      </c>
      <c r="AF404" s="6">
        <v>20.96</v>
      </c>
      <c r="AG404" s="6">
        <v>21.68</v>
      </c>
      <c r="AH404" s="6">
        <v>6.48</v>
      </c>
      <c r="AI404" s="6">
        <v>0.78</v>
      </c>
      <c r="AJ404" s="6">
        <v>6.74</v>
      </c>
      <c r="AK404" s="6">
        <v>7.26</v>
      </c>
      <c r="AL404" s="6">
        <v>0.33</v>
      </c>
      <c r="AM404">
        <v>14.7</v>
      </c>
      <c r="AN404">
        <v>11.9</v>
      </c>
      <c r="AO404">
        <v>8.3000000000000007</v>
      </c>
      <c r="AP404">
        <v>1.6</v>
      </c>
      <c r="AQ404">
        <v>-7.2</v>
      </c>
      <c r="AR404">
        <v>0.8</v>
      </c>
      <c r="AS404">
        <v>18.5</v>
      </c>
      <c r="AT404">
        <v>55.7</v>
      </c>
      <c r="AU404">
        <v>16.399999999999999</v>
      </c>
      <c r="AV404">
        <v>22.5</v>
      </c>
      <c r="AW404">
        <v>2.8</v>
      </c>
      <c r="AX404" s="6">
        <v>15.86</v>
      </c>
      <c r="AY404" s="6">
        <v>30.16</v>
      </c>
      <c r="AZ404" s="6">
        <v>0</v>
      </c>
      <c r="BA404" s="6">
        <v>-0.15</v>
      </c>
      <c r="BB404" s="6">
        <v>4.58</v>
      </c>
      <c r="BC404" s="6">
        <v>19.38</v>
      </c>
      <c r="BD404" s="6">
        <v>30.24</v>
      </c>
      <c r="BE404" s="6">
        <v>59.5</v>
      </c>
      <c r="BF404" s="6">
        <v>273.57</v>
      </c>
      <c r="BG404" s="6">
        <v>335.89</v>
      </c>
      <c r="BH404" s="6">
        <v>341.18</v>
      </c>
    </row>
    <row r="405" spans="1:60" hidden="1" x14ac:dyDescent="0.2">
      <c r="A405" t="s">
        <v>2535</v>
      </c>
      <c r="B405" t="s">
        <v>2591</v>
      </c>
      <c r="C405" t="s">
        <v>2592</v>
      </c>
      <c r="D405">
        <v>90</v>
      </c>
      <c r="E405" t="s">
        <v>1680</v>
      </c>
      <c r="G405" t="s">
        <v>84</v>
      </c>
      <c r="H405" t="s">
        <v>2593</v>
      </c>
      <c r="K405" t="s">
        <v>65</v>
      </c>
      <c r="L405" t="s">
        <v>148</v>
      </c>
      <c r="M405" t="s">
        <v>1944</v>
      </c>
      <c r="N405" s="17" t="s">
        <v>2594</v>
      </c>
      <c r="O405" s="19">
        <f t="shared" si="6"/>
        <v>23538</v>
      </c>
      <c r="P405">
        <v>4</v>
      </c>
      <c r="Q405" t="s">
        <v>1220</v>
      </c>
      <c r="R405" s="6">
        <v>1.66</v>
      </c>
      <c r="S405">
        <v>31</v>
      </c>
      <c r="T405">
        <v>27.7</v>
      </c>
      <c r="U405" s="5">
        <v>0</v>
      </c>
      <c r="V405" s="5">
        <v>9</v>
      </c>
      <c r="W405" s="6">
        <v>12.97</v>
      </c>
      <c r="X405" s="6">
        <v>1</v>
      </c>
      <c r="Y405" s="6">
        <v>4</v>
      </c>
      <c r="Z405" s="6">
        <v>0.93</v>
      </c>
      <c r="AA405" s="6">
        <v>0.95</v>
      </c>
      <c r="AB405" s="6">
        <v>8.7100000000000009</v>
      </c>
      <c r="AC405" s="6">
        <v>7.27</v>
      </c>
      <c r="AD405" s="6">
        <v>6.41</v>
      </c>
      <c r="AE405" s="6">
        <v>0.9</v>
      </c>
      <c r="AF405" s="6">
        <v>7.37</v>
      </c>
      <c r="AG405" s="6">
        <v>8.7799999999999994</v>
      </c>
      <c r="AH405" s="6">
        <v>4.21</v>
      </c>
      <c r="AI405" s="6">
        <v>0.79</v>
      </c>
      <c r="AJ405" s="6">
        <v>-0.1</v>
      </c>
      <c r="AK405" s="6">
        <v>0.36</v>
      </c>
      <c r="AL405" s="6">
        <v>4.4800000000000004</v>
      </c>
      <c r="AM405">
        <v>25.9</v>
      </c>
      <c r="AN405">
        <v>18.600000000000001</v>
      </c>
      <c r="AO405">
        <v>15.2</v>
      </c>
      <c r="AP405">
        <v>4.0999999999999996</v>
      </c>
      <c r="AQ405">
        <v>34.200000000000003</v>
      </c>
      <c r="AR405">
        <v>33.799999999999997</v>
      </c>
      <c r="AS405">
        <v>34.1</v>
      </c>
      <c r="AT405">
        <v>73.599999999999994</v>
      </c>
      <c r="AU405">
        <v>50.6</v>
      </c>
      <c r="AV405">
        <v>24.2</v>
      </c>
      <c r="AW405">
        <v>2.1</v>
      </c>
      <c r="AX405" s="6">
        <v>12.38</v>
      </c>
      <c r="AY405" s="6">
        <v>15.27</v>
      </c>
      <c r="AZ405" s="6">
        <v>0</v>
      </c>
      <c r="BA405" s="6">
        <v>4.17</v>
      </c>
      <c r="BB405" s="6">
        <v>17.989999999999998</v>
      </c>
      <c r="BC405" s="6">
        <v>14.41</v>
      </c>
      <c r="BD405" s="6">
        <v>32</v>
      </c>
      <c r="BE405" s="6">
        <v>69.75</v>
      </c>
      <c r="BF405" s="6">
        <v>103.53</v>
      </c>
      <c r="BG405" s="6">
        <v>221.22</v>
      </c>
      <c r="BH405" s="6">
        <v>270.58999999999997</v>
      </c>
    </row>
    <row r="406" spans="1:60" hidden="1" x14ac:dyDescent="0.2">
      <c r="A406" t="s">
        <v>2541</v>
      </c>
      <c r="B406" t="s">
        <v>3285</v>
      </c>
      <c r="C406" t="s">
        <v>3286</v>
      </c>
      <c r="D406">
        <v>64</v>
      </c>
      <c r="E406" t="s">
        <v>1325</v>
      </c>
      <c r="G406" t="s">
        <v>94</v>
      </c>
      <c r="H406" t="s">
        <v>3287</v>
      </c>
      <c r="K406" t="s">
        <v>65</v>
      </c>
      <c r="L406" t="s">
        <v>86</v>
      </c>
      <c r="M406" t="s">
        <v>198</v>
      </c>
      <c r="N406" s="17" t="s">
        <v>3288</v>
      </c>
      <c r="O406" s="19">
        <f t="shared" si="6"/>
        <v>14483</v>
      </c>
      <c r="P406">
        <v>4</v>
      </c>
      <c r="Q406" t="s">
        <v>305</v>
      </c>
      <c r="R406" s="6">
        <v>1.55</v>
      </c>
      <c r="S406">
        <v>20</v>
      </c>
      <c r="T406">
        <v>22.3</v>
      </c>
      <c r="U406" s="5">
        <v>7</v>
      </c>
      <c r="V406" s="5">
        <v>9</v>
      </c>
      <c r="W406" s="6">
        <v>34.4</v>
      </c>
      <c r="X406" s="6">
        <v>19.760000000000002</v>
      </c>
      <c r="Y406" s="6">
        <v>5.68</v>
      </c>
      <c r="Z406" s="6">
        <v>0.98</v>
      </c>
      <c r="AA406" s="6">
        <v>0.96</v>
      </c>
      <c r="AB406" s="6">
        <v>16.34</v>
      </c>
      <c r="AC406" s="6">
        <v>5.4</v>
      </c>
      <c r="AD406" s="6">
        <v>10.79</v>
      </c>
      <c r="AE406" s="6">
        <v>0.93</v>
      </c>
      <c r="AF406" s="6">
        <v>13.06</v>
      </c>
      <c r="AG406" s="6">
        <v>-2.6</v>
      </c>
      <c r="AH406" s="6">
        <v>37.17</v>
      </c>
      <c r="AI406" s="6">
        <v>0.94</v>
      </c>
      <c r="AJ406" s="6">
        <v>23.89</v>
      </c>
      <c r="AK406" s="6">
        <v>4.45</v>
      </c>
      <c r="AL406" s="6">
        <v>5.01</v>
      </c>
      <c r="AM406">
        <v>24.6</v>
      </c>
      <c r="AN406">
        <v>12.9</v>
      </c>
      <c r="AO406">
        <v>13.8</v>
      </c>
      <c r="AP406">
        <v>2.8</v>
      </c>
      <c r="AQ406">
        <v>-21</v>
      </c>
      <c r="AR406">
        <v>-35.1</v>
      </c>
      <c r="AS406">
        <v>-4.8</v>
      </c>
      <c r="AT406">
        <v>-27.5</v>
      </c>
      <c r="AU406">
        <v>-44.4</v>
      </c>
      <c r="AV406">
        <v>35.700000000000003</v>
      </c>
      <c r="AW406">
        <v>8</v>
      </c>
      <c r="AX406" s="6">
        <v>11.12</v>
      </c>
      <c r="AY406" s="6">
        <v>2.2000000000000002</v>
      </c>
      <c r="AZ406" s="6">
        <v>0</v>
      </c>
      <c r="BA406" s="6">
        <v>0.37</v>
      </c>
      <c r="BB406" s="6">
        <v>0.86</v>
      </c>
      <c r="BC406" s="6">
        <v>-3.26</v>
      </c>
      <c r="BD406" s="6">
        <v>7.59</v>
      </c>
      <c r="BE406" s="6">
        <v>9.61</v>
      </c>
      <c r="BF406" s="6">
        <v>11.5</v>
      </c>
      <c r="BG406" s="6">
        <v>187</v>
      </c>
      <c r="BH406" s="6">
        <v>186.69</v>
      </c>
    </row>
    <row r="407" spans="1:60" hidden="1" x14ac:dyDescent="0.2">
      <c r="A407" t="s">
        <v>2547</v>
      </c>
      <c r="B407" t="s">
        <v>2261</v>
      </c>
      <c r="C407" t="s">
        <v>2262</v>
      </c>
      <c r="D407">
        <v>67</v>
      </c>
      <c r="E407" t="s">
        <v>1604</v>
      </c>
      <c r="G407" t="s">
        <v>281</v>
      </c>
      <c r="H407" t="s">
        <v>2263</v>
      </c>
      <c r="K407" t="s">
        <v>65</v>
      </c>
      <c r="L407" t="s">
        <v>86</v>
      </c>
      <c r="M407" t="s">
        <v>876</v>
      </c>
      <c r="N407" s="17" t="s">
        <v>1966</v>
      </c>
      <c r="O407" s="19">
        <f t="shared" si="6"/>
        <v>5994</v>
      </c>
      <c r="P407">
        <v>4</v>
      </c>
      <c r="Q407" t="s">
        <v>2264</v>
      </c>
      <c r="R407" s="6">
        <v>1.82</v>
      </c>
      <c r="S407">
        <v>51.1</v>
      </c>
      <c r="T407">
        <v>37.1</v>
      </c>
      <c r="U407" s="5">
        <v>9</v>
      </c>
      <c r="V407" s="5">
        <v>9</v>
      </c>
      <c r="W407" s="6">
        <v>19.190000000000001</v>
      </c>
      <c r="X407" s="6">
        <v>16.09</v>
      </c>
      <c r="Y407" s="6">
        <v>0</v>
      </c>
      <c r="Z407" s="6">
        <v>0.92</v>
      </c>
      <c r="AA407" s="6">
        <v>0.84</v>
      </c>
      <c r="AB407" s="6">
        <v>8.44</v>
      </c>
      <c r="AC407" s="6">
        <v>3.05</v>
      </c>
      <c r="AD407" s="6">
        <v>-15.02</v>
      </c>
      <c r="AE407" s="6">
        <v>0.78</v>
      </c>
      <c r="AF407" s="6">
        <v>17.149999999999999</v>
      </c>
      <c r="AG407" s="6">
        <v>5.61</v>
      </c>
      <c r="AH407" s="6">
        <v>-28.53</v>
      </c>
      <c r="AI407" s="6">
        <v>0.84</v>
      </c>
      <c r="AJ407" s="6">
        <v>5.08</v>
      </c>
      <c r="AK407" s="6">
        <v>5.0599999999999996</v>
      </c>
      <c r="AL407" s="6">
        <v>-4.0599999999999996</v>
      </c>
      <c r="AM407">
        <v>28</v>
      </c>
      <c r="AN407">
        <v>28</v>
      </c>
      <c r="AO407">
        <v>18.600000000000001</v>
      </c>
      <c r="AP407">
        <v>1.3</v>
      </c>
      <c r="AQ407">
        <v>35.6</v>
      </c>
      <c r="AR407">
        <v>36.299999999999997</v>
      </c>
      <c r="AS407">
        <v>1.1000000000000001</v>
      </c>
      <c r="AT407">
        <v>27.8</v>
      </c>
      <c r="AU407">
        <v>-24.4</v>
      </c>
      <c r="AV407">
        <v>3.1</v>
      </c>
      <c r="AW407">
        <v>0.6</v>
      </c>
      <c r="AX407" s="6">
        <v>10.78</v>
      </c>
      <c r="AY407" s="6">
        <v>13.58</v>
      </c>
      <c r="AZ407" s="6">
        <v>0</v>
      </c>
      <c r="BA407" s="6">
        <v>1.04</v>
      </c>
      <c r="BB407" s="6">
        <v>2.79</v>
      </c>
      <c r="BC407" s="6">
        <v>-2.6</v>
      </c>
      <c r="BD407" s="6">
        <v>3.1</v>
      </c>
      <c r="BE407" s="6">
        <v>-0.57999999999999996</v>
      </c>
      <c r="BF407" s="6">
        <v>89.03</v>
      </c>
      <c r="BG407" s="6">
        <v>178.46</v>
      </c>
      <c r="BH407" s="6">
        <v>1290.1300000000001</v>
      </c>
    </row>
    <row r="408" spans="1:60" hidden="1" x14ac:dyDescent="0.2">
      <c r="A408" t="s">
        <v>2553</v>
      </c>
      <c r="B408" t="s">
        <v>279</v>
      </c>
      <c r="C408" t="s">
        <v>280</v>
      </c>
      <c r="D408">
        <v>86</v>
      </c>
      <c r="E408" t="s">
        <v>144</v>
      </c>
      <c r="G408" t="s">
        <v>281</v>
      </c>
      <c r="H408" t="s">
        <v>282</v>
      </c>
      <c r="K408" t="s">
        <v>147</v>
      </c>
      <c r="L408" t="s">
        <v>86</v>
      </c>
      <c r="M408" t="s">
        <v>87</v>
      </c>
      <c r="N408" s="17" t="s">
        <v>283</v>
      </c>
      <c r="O408" s="19">
        <f t="shared" si="6"/>
        <v>9890</v>
      </c>
      <c r="P408">
        <v>4</v>
      </c>
      <c r="Q408" t="s">
        <v>284</v>
      </c>
      <c r="R408" s="6">
        <v>1.53</v>
      </c>
      <c r="S408">
        <v>26.8</v>
      </c>
      <c r="T408">
        <v>33.4</v>
      </c>
      <c r="U408" s="5">
        <v>9</v>
      </c>
      <c r="V408" s="5">
        <v>9</v>
      </c>
      <c r="W408" s="6">
        <v>20.73</v>
      </c>
      <c r="X408" s="6">
        <v>13.2</v>
      </c>
      <c r="Y408" s="6">
        <v>6.11</v>
      </c>
      <c r="Z408" s="6">
        <v>0.99</v>
      </c>
      <c r="AA408" s="6">
        <v>0.99</v>
      </c>
      <c r="AB408" s="6">
        <v>11.69</v>
      </c>
      <c r="AC408" s="6">
        <v>8.5500000000000007</v>
      </c>
      <c r="AD408" s="6">
        <v>2.2400000000000002</v>
      </c>
      <c r="AE408" s="6">
        <v>0.95</v>
      </c>
      <c r="AF408" s="6">
        <v>10.4</v>
      </c>
      <c r="AG408" s="6">
        <v>5.79</v>
      </c>
      <c r="AH408" s="6">
        <v>5.0199999999999996</v>
      </c>
      <c r="AI408" s="6">
        <v>0.95</v>
      </c>
      <c r="AJ408" s="6">
        <v>5.97</v>
      </c>
      <c r="AK408" s="6">
        <v>5.76</v>
      </c>
      <c r="AL408" s="6">
        <v>2.39</v>
      </c>
      <c r="AM408">
        <v>19.899999999999999</v>
      </c>
      <c r="AN408">
        <v>17.600000000000001</v>
      </c>
      <c r="AO408">
        <v>18.5</v>
      </c>
      <c r="AP408">
        <v>3</v>
      </c>
      <c r="AQ408">
        <v>-11.4</v>
      </c>
      <c r="AR408">
        <v>-21.8</v>
      </c>
      <c r="AS408">
        <v>-6.6</v>
      </c>
      <c r="AT408">
        <v>-3.5</v>
      </c>
      <c r="AU408">
        <v>-31.9</v>
      </c>
      <c r="AV408">
        <v>50.5</v>
      </c>
      <c r="AW408">
        <v>6.6</v>
      </c>
      <c r="AX408" s="6">
        <v>8.8699999999999992</v>
      </c>
      <c r="AY408" s="6">
        <v>4.6500000000000004</v>
      </c>
      <c r="AZ408" s="6">
        <v>0</v>
      </c>
      <c r="BA408" s="6">
        <v>-0.64</v>
      </c>
      <c r="BB408" s="6">
        <v>-0.36</v>
      </c>
      <c r="BC408" s="6">
        <v>-3.93</v>
      </c>
      <c r="BD408" s="6">
        <v>12.08</v>
      </c>
      <c r="BE408" s="6">
        <v>11.49</v>
      </c>
      <c r="BF408" s="6">
        <v>25.52</v>
      </c>
      <c r="BG408" s="6">
        <v>133.94999999999999</v>
      </c>
      <c r="BH408" s="6">
        <v>115.56</v>
      </c>
    </row>
    <row r="409" spans="1:60" hidden="1" x14ac:dyDescent="0.2">
      <c r="A409" t="s">
        <v>2558</v>
      </c>
      <c r="B409" t="s">
        <v>3197</v>
      </c>
      <c r="C409" t="s">
        <v>3198</v>
      </c>
      <c r="D409">
        <v>79</v>
      </c>
      <c r="E409" t="s">
        <v>1250</v>
      </c>
      <c r="G409" t="s">
        <v>145</v>
      </c>
      <c r="H409" t="s">
        <v>3199</v>
      </c>
      <c r="K409" t="s">
        <v>65</v>
      </c>
      <c r="L409" t="s">
        <v>148</v>
      </c>
      <c r="M409" t="s">
        <v>391</v>
      </c>
      <c r="N409" s="17" t="s">
        <v>3200</v>
      </c>
      <c r="O409" s="19">
        <f t="shared" si="6"/>
        <v>13787</v>
      </c>
      <c r="P409">
        <v>4</v>
      </c>
      <c r="Q409" t="s">
        <v>2651</v>
      </c>
      <c r="R409" s="6">
        <v>2.93</v>
      </c>
      <c r="S409">
        <v>36.5</v>
      </c>
      <c r="T409">
        <v>27.5</v>
      </c>
      <c r="U409" s="5">
        <v>9</v>
      </c>
      <c r="V409" s="5">
        <v>9</v>
      </c>
      <c r="W409" s="6">
        <v>30.28</v>
      </c>
      <c r="X409" s="6">
        <v>12.82</v>
      </c>
      <c r="Y409" s="6">
        <v>7.87</v>
      </c>
      <c r="Z409" s="6">
        <v>0.99</v>
      </c>
      <c r="AA409" s="6">
        <v>0.94</v>
      </c>
      <c r="AB409" s="6">
        <v>9.15</v>
      </c>
      <c r="AC409" s="6">
        <v>4.2699999999999996</v>
      </c>
      <c r="AD409" s="6">
        <v>-26.53</v>
      </c>
      <c r="AE409" s="6">
        <v>0.97</v>
      </c>
      <c r="AF409" s="6">
        <v>11.01</v>
      </c>
      <c r="AG409" s="6">
        <v>7.43</v>
      </c>
      <c r="AH409" s="6">
        <v>-12.34</v>
      </c>
      <c r="AI409" s="6">
        <v>0.96</v>
      </c>
      <c r="AJ409" s="6">
        <v>7.45</v>
      </c>
      <c r="AK409" s="6">
        <v>6.78</v>
      </c>
      <c r="AL409" s="6">
        <v>-12.6</v>
      </c>
      <c r="AM409">
        <v>17.399999999999999</v>
      </c>
      <c r="AN409">
        <v>12.4</v>
      </c>
      <c r="AO409">
        <v>8.6</v>
      </c>
      <c r="AP409">
        <v>3.3</v>
      </c>
      <c r="AQ409">
        <v>-10.3</v>
      </c>
      <c r="AR409">
        <v>-0.5</v>
      </c>
      <c r="AS409">
        <v>-32.4</v>
      </c>
      <c r="AT409">
        <v>-24.4</v>
      </c>
      <c r="AU409">
        <v>-50.6</v>
      </c>
      <c r="AV409">
        <v>14.6</v>
      </c>
      <c r="AW409">
        <v>1</v>
      </c>
      <c r="AX409" s="6">
        <v>7.97</v>
      </c>
      <c r="AY409" s="6">
        <v>6.83</v>
      </c>
      <c r="AZ409" s="6">
        <v>0</v>
      </c>
      <c r="BA409" s="6">
        <v>0.59</v>
      </c>
      <c r="BB409" s="6">
        <v>3.32</v>
      </c>
      <c r="BC409" s="6">
        <v>-12.91</v>
      </c>
      <c r="BD409" s="6">
        <v>-5.57</v>
      </c>
      <c r="BE409" s="6">
        <v>-11.82</v>
      </c>
      <c r="BF409" s="6">
        <v>39.130000000000003</v>
      </c>
      <c r="BG409" s="6">
        <v>115.23</v>
      </c>
      <c r="BH409" s="6">
        <v>2038.4</v>
      </c>
    </row>
    <row r="410" spans="1:60" hidden="1" x14ac:dyDescent="0.2">
      <c r="A410" t="s">
        <v>2563</v>
      </c>
      <c r="B410" t="s">
        <v>2696</v>
      </c>
      <c r="C410" t="s">
        <v>2697</v>
      </c>
      <c r="D410">
        <v>63</v>
      </c>
      <c r="E410" t="s">
        <v>338</v>
      </c>
      <c r="H410" t="s">
        <v>2698</v>
      </c>
      <c r="K410" t="s">
        <v>65</v>
      </c>
      <c r="L410" t="s">
        <v>181</v>
      </c>
      <c r="M410" t="s">
        <v>485</v>
      </c>
      <c r="N410" t="s">
        <v>2699</v>
      </c>
      <c r="O410" s="19">
        <f t="shared" si="6"/>
        <v>3226</v>
      </c>
      <c r="P410">
        <v>4</v>
      </c>
      <c r="Q410" t="s">
        <v>1978</v>
      </c>
      <c r="R410" s="6">
        <v>4.25</v>
      </c>
      <c r="S410">
        <v>64.7</v>
      </c>
      <c r="T410">
        <v>100</v>
      </c>
      <c r="U410" s="5">
        <v>9</v>
      </c>
      <c r="V410" s="5">
        <v>9</v>
      </c>
      <c r="W410" s="6">
        <v>13.08</v>
      </c>
      <c r="X410" s="6">
        <v>6.56</v>
      </c>
      <c r="Y410" s="6">
        <v>1.54</v>
      </c>
      <c r="Z410" s="6">
        <v>0.98</v>
      </c>
      <c r="AA410" s="6">
        <v>0.97</v>
      </c>
      <c r="AB410" s="6">
        <v>7.53</v>
      </c>
      <c r="AC410" s="6">
        <v>3.45</v>
      </c>
      <c r="AD410" s="6">
        <v>-5.97</v>
      </c>
      <c r="AE410" s="6">
        <v>0.17</v>
      </c>
      <c r="AF410" s="6">
        <v>8.82</v>
      </c>
      <c r="AG410" s="6">
        <v>14.03</v>
      </c>
      <c r="AH410" s="6">
        <v>-49.46</v>
      </c>
      <c r="AI410" s="6">
        <v>0.59</v>
      </c>
      <c r="AJ410" s="6">
        <v>1.56</v>
      </c>
      <c r="AK410" s="6">
        <v>5.77</v>
      </c>
      <c r="AL410" s="6">
        <v>0.55000000000000004</v>
      </c>
      <c r="AM410">
        <v>15.2</v>
      </c>
      <c r="AN410">
        <v>15.2</v>
      </c>
      <c r="AO410">
        <v>6</v>
      </c>
      <c r="AP410">
        <v>1.7</v>
      </c>
      <c r="AQ410">
        <v>-27</v>
      </c>
      <c r="AR410">
        <v>-25.7</v>
      </c>
      <c r="AS410">
        <v>-31.8</v>
      </c>
      <c r="AT410">
        <v>-19</v>
      </c>
      <c r="AU410">
        <v>-36.700000000000003</v>
      </c>
      <c r="AV410">
        <v>40.299999999999997</v>
      </c>
      <c r="AW410">
        <v>9999</v>
      </c>
      <c r="AX410" s="6">
        <v>5.33</v>
      </c>
      <c r="AY410" s="6">
        <v>-6.78</v>
      </c>
      <c r="AZ410" s="6">
        <v>0</v>
      </c>
      <c r="BA410" s="6">
        <v>2.5099999999999998</v>
      </c>
      <c r="BB410" s="6">
        <v>-6.45</v>
      </c>
      <c r="BC410" s="6">
        <v>3.61</v>
      </c>
      <c r="BD410" s="6">
        <v>3.16</v>
      </c>
      <c r="BE410" s="6">
        <v>-24.27</v>
      </c>
      <c r="BF410" s="6">
        <v>-29.61</v>
      </c>
      <c r="BG410" s="6">
        <v>68.16</v>
      </c>
      <c r="BH410" s="6">
        <v>885.94</v>
      </c>
    </row>
    <row r="411" spans="1:60" hidden="1" x14ac:dyDescent="0.2">
      <c r="A411" t="s">
        <v>2569</v>
      </c>
      <c r="B411" t="s">
        <v>2069</v>
      </c>
      <c r="C411" t="s">
        <v>2070</v>
      </c>
      <c r="D411">
        <v>53</v>
      </c>
      <c r="E411" t="s">
        <v>196</v>
      </c>
      <c r="G411" t="s">
        <v>74</v>
      </c>
      <c r="H411" t="s">
        <v>2071</v>
      </c>
      <c r="K411" t="s">
        <v>76</v>
      </c>
      <c r="L411" t="s">
        <v>86</v>
      </c>
      <c r="M411" t="s">
        <v>198</v>
      </c>
      <c r="N411" t="s">
        <v>2072</v>
      </c>
      <c r="O411" s="19">
        <f t="shared" si="6"/>
        <v>9079</v>
      </c>
      <c r="P411">
        <v>4</v>
      </c>
      <c r="Q411" t="s">
        <v>1562</v>
      </c>
      <c r="R411" s="6">
        <v>2.34</v>
      </c>
      <c r="S411">
        <v>50.2</v>
      </c>
      <c r="T411">
        <v>43.1</v>
      </c>
      <c r="U411" s="5">
        <v>1</v>
      </c>
      <c r="V411" s="5">
        <v>9</v>
      </c>
      <c r="W411" s="6">
        <v>9.6199999999999992</v>
      </c>
      <c r="X411" s="6">
        <v>2.2999999999999998</v>
      </c>
      <c r="Y411" s="6">
        <v>33.94</v>
      </c>
      <c r="Z411" s="6">
        <v>0.98</v>
      </c>
      <c r="AA411" s="6">
        <v>0.97</v>
      </c>
      <c r="AB411" s="6">
        <v>5.71</v>
      </c>
      <c r="AC411" s="6">
        <v>1.1000000000000001</v>
      </c>
      <c r="AD411" s="6">
        <v>6.04</v>
      </c>
      <c r="AE411" s="6">
        <v>0.98</v>
      </c>
      <c r="AF411" s="6">
        <v>6.65</v>
      </c>
      <c r="AG411" s="6">
        <v>-1</v>
      </c>
      <c r="AH411" s="6">
        <v>3.86</v>
      </c>
      <c r="AI411" s="6">
        <v>0.98</v>
      </c>
      <c r="AJ411" s="6">
        <v>5.05</v>
      </c>
      <c r="AK411" s="6">
        <v>2.48</v>
      </c>
      <c r="AL411" s="6">
        <v>4.3499999999999996</v>
      </c>
      <c r="AM411">
        <v>26.1</v>
      </c>
      <c r="AN411">
        <v>21.4</v>
      </c>
      <c r="AO411">
        <v>14.4</v>
      </c>
      <c r="AP411">
        <v>2.2999999999999998</v>
      </c>
      <c r="AQ411">
        <v>-4</v>
      </c>
      <c r="AR411">
        <v>-3.4</v>
      </c>
      <c r="AS411">
        <v>-1.9</v>
      </c>
      <c r="AT411">
        <v>-8</v>
      </c>
      <c r="AU411">
        <v>-18.100000000000001</v>
      </c>
      <c r="AV411">
        <v>34.4</v>
      </c>
      <c r="AW411">
        <v>5</v>
      </c>
      <c r="AX411" s="6">
        <v>5.03</v>
      </c>
      <c r="AY411" s="6">
        <v>-2.0499999999999998</v>
      </c>
      <c r="AZ411" s="6">
        <v>0</v>
      </c>
      <c r="BA411" s="6">
        <v>-4.96</v>
      </c>
      <c r="BB411" s="6">
        <v>-2.89</v>
      </c>
      <c r="BC411" s="6">
        <v>4.0999999999999996</v>
      </c>
      <c r="BD411" s="6">
        <v>18.39</v>
      </c>
      <c r="BE411" s="6">
        <v>11.9</v>
      </c>
      <c r="BF411" s="6">
        <v>-9.82</v>
      </c>
      <c r="BG411" s="6">
        <v>63.39</v>
      </c>
      <c r="BH411" s="6">
        <v>357.14</v>
      </c>
    </row>
    <row r="412" spans="1:60" hidden="1" x14ac:dyDescent="0.2">
      <c r="A412" t="s">
        <v>2574</v>
      </c>
      <c r="B412" t="s">
        <v>3689</v>
      </c>
      <c r="C412" t="s">
        <v>3690</v>
      </c>
      <c r="D412">
        <v>68</v>
      </c>
      <c r="E412" t="s">
        <v>1680</v>
      </c>
      <c r="G412" t="s">
        <v>74</v>
      </c>
      <c r="H412" t="s">
        <v>3691</v>
      </c>
      <c r="K412" t="s">
        <v>65</v>
      </c>
      <c r="L412" t="s">
        <v>148</v>
      </c>
      <c r="M412" t="s">
        <v>310</v>
      </c>
      <c r="N412" t="s">
        <v>3692</v>
      </c>
      <c r="O412" s="19">
        <f t="shared" si="6"/>
        <v>3015</v>
      </c>
      <c r="P412">
        <v>2</v>
      </c>
      <c r="Q412" t="s">
        <v>1769</v>
      </c>
      <c r="R412" s="6">
        <v>1.69</v>
      </c>
      <c r="S412">
        <v>21.4</v>
      </c>
      <c r="T412">
        <v>100</v>
      </c>
      <c r="U412" s="5">
        <v>0</v>
      </c>
      <c r="V412" s="5">
        <v>9</v>
      </c>
      <c r="W412" s="6">
        <v>5.67</v>
      </c>
      <c r="X412" s="6">
        <v>1.85</v>
      </c>
      <c r="Y412" s="6">
        <v>5</v>
      </c>
      <c r="Z412" s="6">
        <v>0.94</v>
      </c>
      <c r="AA412" s="6">
        <v>0.7</v>
      </c>
      <c r="AB412" s="6">
        <v>7.97</v>
      </c>
      <c r="AC412" s="6">
        <v>9.73</v>
      </c>
      <c r="AD412" s="6">
        <v>-65.31</v>
      </c>
      <c r="AE412" s="6">
        <v>0.64</v>
      </c>
      <c r="AF412" s="6">
        <v>1.81</v>
      </c>
      <c r="AG412" s="6">
        <v>2.64</v>
      </c>
      <c r="AH412" s="6">
        <v>-10.47</v>
      </c>
      <c r="AI412" s="6">
        <v>0.62</v>
      </c>
      <c r="AJ412" s="6">
        <v>3</v>
      </c>
      <c r="AK412" s="6">
        <v>4.95</v>
      </c>
      <c r="AL412" s="6">
        <v>-9.7100000000000009</v>
      </c>
      <c r="AM412">
        <v>13.6</v>
      </c>
      <c r="AN412">
        <v>12.6</v>
      </c>
      <c r="AO412">
        <v>10.3</v>
      </c>
      <c r="AP412">
        <v>1</v>
      </c>
      <c r="AQ412">
        <v>-2.1</v>
      </c>
      <c r="AR412">
        <v>-17</v>
      </c>
      <c r="AS412">
        <v>25.8</v>
      </c>
      <c r="AT412">
        <v>5.0999999999999996</v>
      </c>
      <c r="AU412">
        <v>7.5</v>
      </c>
      <c r="AV412">
        <v>21.4</v>
      </c>
      <c r="AW412">
        <v>9999</v>
      </c>
      <c r="AX412" s="6">
        <v>4.66</v>
      </c>
      <c r="AY412" s="6">
        <v>9.17</v>
      </c>
      <c r="AZ412" s="6">
        <v>0</v>
      </c>
      <c r="BA412" s="6">
        <v>-1.54</v>
      </c>
      <c r="BB412" s="6">
        <v>4.5999999999999996</v>
      </c>
      <c r="BC412" s="6">
        <v>5.07</v>
      </c>
      <c r="BD412" s="6">
        <v>4.7</v>
      </c>
      <c r="BE412" s="6">
        <v>-11.03</v>
      </c>
      <c r="BF412" s="6">
        <v>55.05</v>
      </c>
      <c r="BG412" s="6">
        <v>57.64</v>
      </c>
      <c r="BH412" s="6">
        <v>726.36</v>
      </c>
    </row>
    <row r="413" spans="1:60" hidden="1" x14ac:dyDescent="0.2">
      <c r="A413" t="s">
        <v>2580</v>
      </c>
      <c r="B413" t="s">
        <v>2157</v>
      </c>
      <c r="C413" t="s">
        <v>2158</v>
      </c>
      <c r="D413">
        <v>73</v>
      </c>
      <c r="E413" t="s">
        <v>179</v>
      </c>
      <c r="G413" t="s">
        <v>697</v>
      </c>
      <c r="H413" t="s">
        <v>2159</v>
      </c>
      <c r="K413" t="s">
        <v>65</v>
      </c>
      <c r="L413" t="s">
        <v>148</v>
      </c>
      <c r="M413" t="s">
        <v>1029</v>
      </c>
      <c r="N413" t="s">
        <v>2160</v>
      </c>
      <c r="O413" s="19">
        <f t="shared" si="6"/>
        <v>10601</v>
      </c>
      <c r="P413">
        <v>4</v>
      </c>
      <c r="Q413" t="s">
        <v>1630</v>
      </c>
      <c r="R413" s="6">
        <v>2.4700000000000002</v>
      </c>
      <c r="S413">
        <v>42.3</v>
      </c>
      <c r="T413">
        <v>33.200000000000003</v>
      </c>
      <c r="U413" s="5">
        <v>2</v>
      </c>
      <c r="V413" s="5">
        <v>9</v>
      </c>
      <c r="W413" s="6">
        <v>17.23</v>
      </c>
      <c r="X413" s="6">
        <v>3.26</v>
      </c>
      <c r="Y413" s="6">
        <v>-1.1399999999999999</v>
      </c>
      <c r="Z413" s="6">
        <v>0.93</v>
      </c>
      <c r="AA413" s="6">
        <v>0.87</v>
      </c>
      <c r="AB413" s="6">
        <v>3.98</v>
      </c>
      <c r="AC413" s="6">
        <v>4.57</v>
      </c>
      <c r="AD413" s="6">
        <v>-14.6</v>
      </c>
      <c r="AE413" s="6">
        <v>0.45</v>
      </c>
      <c r="AF413" s="6">
        <v>6.99</v>
      </c>
      <c r="AG413" s="6">
        <v>18.440000000000001</v>
      </c>
      <c r="AH413" s="6">
        <v>5.18</v>
      </c>
      <c r="AI413" s="6">
        <v>0.87</v>
      </c>
      <c r="AJ413" s="6">
        <v>1.56</v>
      </c>
      <c r="AK413" s="6">
        <v>4.41</v>
      </c>
      <c r="AL413" s="6">
        <v>-7.49</v>
      </c>
      <c r="AM413">
        <v>51.7</v>
      </c>
      <c r="AN413">
        <v>17.100000000000001</v>
      </c>
      <c r="AO413">
        <v>11.4</v>
      </c>
      <c r="AP413">
        <v>2.1</v>
      </c>
      <c r="AQ413">
        <v>17.3</v>
      </c>
      <c r="AR413">
        <v>83.7</v>
      </c>
      <c r="AS413">
        <v>-44</v>
      </c>
      <c r="AT413">
        <v>7.1</v>
      </c>
      <c r="AU413">
        <v>-6.4</v>
      </c>
      <c r="AV413">
        <v>18.3</v>
      </c>
      <c r="AW413">
        <v>3</v>
      </c>
      <c r="AX413" s="6">
        <v>3.82</v>
      </c>
      <c r="AY413" s="6">
        <v>7.7</v>
      </c>
      <c r="AZ413" s="6">
        <v>0</v>
      </c>
      <c r="BA413" s="6">
        <v>2.78</v>
      </c>
      <c r="BB413" s="6">
        <v>2.9</v>
      </c>
      <c r="BC413" s="6">
        <v>-4.59</v>
      </c>
      <c r="BD413" s="6">
        <v>24.8</v>
      </c>
      <c r="BE413" s="6">
        <v>15.13</v>
      </c>
      <c r="BF413" s="6">
        <v>44.88</v>
      </c>
      <c r="BG413" s="6">
        <v>45.53</v>
      </c>
      <c r="BH413" s="6">
        <v>343.43</v>
      </c>
    </row>
    <row r="414" spans="1:60" hidden="1" x14ac:dyDescent="0.2">
      <c r="A414" t="s">
        <v>2585</v>
      </c>
      <c r="B414" t="s">
        <v>1192</v>
      </c>
      <c r="C414" t="s">
        <v>1193</v>
      </c>
      <c r="D414">
        <v>72</v>
      </c>
      <c r="E414" t="s">
        <v>316</v>
      </c>
      <c r="G414" t="s">
        <v>84</v>
      </c>
      <c r="H414" t="s">
        <v>1194</v>
      </c>
      <c r="K414" t="s">
        <v>65</v>
      </c>
      <c r="L414" t="s">
        <v>114</v>
      </c>
      <c r="M414" t="s">
        <v>366</v>
      </c>
      <c r="N414" t="s">
        <v>1195</v>
      </c>
      <c r="O414" s="19">
        <f t="shared" si="6"/>
        <v>41131</v>
      </c>
      <c r="P414">
        <v>4</v>
      </c>
      <c r="Q414" t="s">
        <v>1196</v>
      </c>
      <c r="R414" s="6">
        <v>6.1</v>
      </c>
      <c r="S414">
        <v>85.1</v>
      </c>
      <c r="T414">
        <v>158.9</v>
      </c>
      <c r="U414" s="5">
        <v>9</v>
      </c>
      <c r="V414" s="5">
        <v>9</v>
      </c>
      <c r="W414" s="6">
        <v>13.95</v>
      </c>
      <c r="X414" s="6">
        <v>7.63</v>
      </c>
      <c r="Y414" s="6">
        <v>0.16</v>
      </c>
      <c r="Z414" s="6">
        <v>0.98</v>
      </c>
      <c r="AA414" s="6">
        <v>0.98</v>
      </c>
      <c r="AB414" s="6">
        <v>6.28</v>
      </c>
      <c r="AC414" s="6">
        <v>6.24</v>
      </c>
      <c r="AD414" s="6">
        <v>-8.4</v>
      </c>
      <c r="AE414" s="6">
        <v>0.97</v>
      </c>
      <c r="AF414" s="6">
        <v>3.97</v>
      </c>
      <c r="AG414" s="6">
        <v>2.5</v>
      </c>
      <c r="AH414" s="6">
        <v>-2.1</v>
      </c>
      <c r="AI414" s="6">
        <v>0.99</v>
      </c>
      <c r="AJ414" s="6">
        <v>7</v>
      </c>
      <c r="AK414" s="6">
        <v>4.1399999999999997</v>
      </c>
      <c r="AL414" s="6">
        <v>-5.49</v>
      </c>
      <c r="AM414">
        <v>13.9</v>
      </c>
      <c r="AN414">
        <v>13.9</v>
      </c>
      <c r="AO414">
        <v>14.3</v>
      </c>
      <c r="AP414">
        <v>6.5</v>
      </c>
      <c r="AQ414">
        <v>-30.7</v>
      </c>
      <c r="AR414">
        <v>-30.9</v>
      </c>
      <c r="AS414">
        <v>-25.4</v>
      </c>
      <c r="AT414">
        <v>-26</v>
      </c>
      <c r="AU414">
        <v>-39.4</v>
      </c>
      <c r="AV414">
        <v>76.2</v>
      </c>
      <c r="AW414">
        <v>9999</v>
      </c>
      <c r="AX414" s="6">
        <v>3.01</v>
      </c>
      <c r="AY414" s="6">
        <v>-4.62</v>
      </c>
      <c r="AZ414" s="6">
        <v>0</v>
      </c>
      <c r="BA414" s="6">
        <v>4.57</v>
      </c>
      <c r="BB414" s="6">
        <v>6.39</v>
      </c>
      <c r="BC414" s="6">
        <v>-7.61</v>
      </c>
      <c r="BD414" s="6">
        <v>-13.46</v>
      </c>
      <c r="BE414" s="6">
        <v>-10</v>
      </c>
      <c r="BF414" s="6">
        <v>-21.08</v>
      </c>
      <c r="BG414" s="6">
        <v>34.49</v>
      </c>
      <c r="BH414" s="6">
        <v>408.44</v>
      </c>
    </row>
    <row r="415" spans="1:60" hidden="1" x14ac:dyDescent="0.2">
      <c r="A415" t="s">
        <v>2590</v>
      </c>
      <c r="B415" t="s">
        <v>3683</v>
      </c>
      <c r="C415" t="s">
        <v>3684</v>
      </c>
      <c r="D415">
        <v>92</v>
      </c>
      <c r="E415" t="s">
        <v>743</v>
      </c>
      <c r="G415" t="s">
        <v>94</v>
      </c>
      <c r="H415" t="s">
        <v>3685</v>
      </c>
      <c r="K415" t="s">
        <v>65</v>
      </c>
      <c r="L415" t="s">
        <v>66</v>
      </c>
      <c r="M415" t="s">
        <v>77</v>
      </c>
      <c r="N415" t="s">
        <v>3686</v>
      </c>
      <c r="O415" s="19">
        <f t="shared" si="6"/>
        <v>1536</v>
      </c>
      <c r="P415">
        <v>4</v>
      </c>
      <c r="Q415" t="s">
        <v>3687</v>
      </c>
      <c r="R415" s="6">
        <v>3.22</v>
      </c>
      <c r="S415">
        <v>31.7</v>
      </c>
      <c r="T415">
        <v>24.4</v>
      </c>
      <c r="U415" s="5">
        <v>6</v>
      </c>
      <c r="V415" s="5">
        <v>9</v>
      </c>
      <c r="W415" s="6">
        <v>25.47</v>
      </c>
      <c r="X415" s="6">
        <v>31.15</v>
      </c>
      <c r="Y415" s="6">
        <v>15.33</v>
      </c>
      <c r="Z415" s="6">
        <v>0.93</v>
      </c>
      <c r="AA415" s="6">
        <v>0.78</v>
      </c>
      <c r="AB415" s="6">
        <v>9.57</v>
      </c>
      <c r="AC415" s="6">
        <v>11.27</v>
      </c>
      <c r="AD415" s="6">
        <v>21.58</v>
      </c>
      <c r="AE415" s="6">
        <v>0.74</v>
      </c>
      <c r="AF415" s="6">
        <v>25.32</v>
      </c>
      <c r="AG415" s="6">
        <v>10.51</v>
      </c>
      <c r="AI415" s="6">
        <v>0.91</v>
      </c>
      <c r="AJ415" s="6">
        <v>7.51</v>
      </c>
      <c r="AK415" s="6">
        <v>10.59</v>
      </c>
      <c r="AL415" s="6">
        <v>-1.36</v>
      </c>
      <c r="AM415">
        <v>13.8</v>
      </c>
      <c r="AN415">
        <v>9.9</v>
      </c>
      <c r="AO415">
        <v>7.3</v>
      </c>
      <c r="AP415">
        <v>1.9</v>
      </c>
      <c r="AQ415">
        <v>-13.3</v>
      </c>
      <c r="AR415">
        <v>-15.7</v>
      </c>
      <c r="AS415">
        <v>-34.6</v>
      </c>
      <c r="AT415">
        <v>-12.5</v>
      </c>
      <c r="AU415">
        <v>-40</v>
      </c>
      <c r="AV415">
        <v>6</v>
      </c>
      <c r="AW415">
        <v>1.5</v>
      </c>
      <c r="AX415" s="6">
        <v>2.13</v>
      </c>
      <c r="AY415" s="6">
        <v>17.61</v>
      </c>
      <c r="AZ415" s="6">
        <v>0</v>
      </c>
      <c r="BA415" s="6">
        <v>-1.74</v>
      </c>
      <c r="BB415" s="6">
        <v>2.38</v>
      </c>
      <c r="BC415" s="6">
        <v>-3.21</v>
      </c>
      <c r="BD415" s="6">
        <v>13.6</v>
      </c>
      <c r="BE415" s="6">
        <v>13.23</v>
      </c>
      <c r="BF415" s="6">
        <v>125.01</v>
      </c>
      <c r="BG415" s="6">
        <v>23.5</v>
      </c>
      <c r="BH415" s="6">
        <v>523.01</v>
      </c>
    </row>
    <row r="416" spans="1:60" hidden="1" x14ac:dyDescent="0.2">
      <c r="A416" t="s">
        <v>2595</v>
      </c>
      <c r="B416" t="s">
        <v>923</v>
      </c>
      <c r="C416" t="s">
        <v>924</v>
      </c>
      <c r="D416">
        <v>45</v>
      </c>
      <c r="E416" t="s">
        <v>533</v>
      </c>
      <c r="G416" t="s">
        <v>94</v>
      </c>
      <c r="H416" t="s">
        <v>925</v>
      </c>
      <c r="K416" t="s">
        <v>65</v>
      </c>
      <c r="L416" t="s">
        <v>114</v>
      </c>
      <c r="M416" t="s">
        <v>174</v>
      </c>
      <c r="N416" t="s">
        <v>926</v>
      </c>
      <c r="O416" s="19">
        <f t="shared" si="6"/>
        <v>3141</v>
      </c>
      <c r="P416">
        <v>4</v>
      </c>
      <c r="Q416" t="s">
        <v>927</v>
      </c>
      <c r="R416" s="6">
        <v>4.42</v>
      </c>
      <c r="S416">
        <v>76.900000000000006</v>
      </c>
      <c r="T416">
        <v>95</v>
      </c>
      <c r="U416" s="5">
        <v>9</v>
      </c>
      <c r="V416" s="5">
        <v>9</v>
      </c>
      <c r="W416" s="6">
        <v>26.32</v>
      </c>
      <c r="X416" s="6">
        <v>5.5</v>
      </c>
      <c r="Y416" s="6">
        <v>3.57</v>
      </c>
      <c r="Z416" s="6">
        <v>0.91</v>
      </c>
      <c r="AA416" s="6">
        <v>0.88</v>
      </c>
      <c r="AB416" s="6">
        <v>7.54</v>
      </c>
      <c r="AC416" s="6">
        <v>0.98</v>
      </c>
      <c r="AD416" s="6">
        <v>0.84</v>
      </c>
      <c r="AE416" s="6">
        <v>0.64</v>
      </c>
      <c r="AF416" s="6">
        <v>3.01</v>
      </c>
      <c r="AG416" s="6">
        <v>-1.63</v>
      </c>
      <c r="AI416" s="6">
        <v>0.99</v>
      </c>
      <c r="AJ416" s="6">
        <v>16.23</v>
      </c>
      <c r="AK416" s="6">
        <v>8.4</v>
      </c>
      <c r="AL416" s="6">
        <v>0.61</v>
      </c>
      <c r="AM416">
        <v>18.100000000000001</v>
      </c>
      <c r="AN416">
        <v>17.399999999999999</v>
      </c>
      <c r="AO416">
        <v>20.2</v>
      </c>
      <c r="AP416">
        <v>14.8</v>
      </c>
      <c r="AQ416">
        <v>20.8</v>
      </c>
      <c r="AR416">
        <v>13.5</v>
      </c>
      <c r="AS416">
        <v>41.9</v>
      </c>
      <c r="AT416">
        <v>53.1</v>
      </c>
      <c r="AU416">
        <v>167.1</v>
      </c>
      <c r="AV416">
        <v>25.4</v>
      </c>
      <c r="AW416">
        <v>17.3</v>
      </c>
      <c r="AX416" s="6">
        <v>1.71</v>
      </c>
      <c r="AY416" s="6">
        <v>1.03</v>
      </c>
      <c r="AZ416" s="6">
        <v>0</v>
      </c>
      <c r="BA416" s="6">
        <v>0.81</v>
      </c>
      <c r="BB416" s="6">
        <v>1.0900000000000001</v>
      </c>
      <c r="BC416" s="6">
        <v>12.21</v>
      </c>
      <c r="BD416" s="6">
        <v>11.82</v>
      </c>
      <c r="BE416" s="6">
        <v>29.54</v>
      </c>
      <c r="BF416" s="6">
        <v>5.24</v>
      </c>
      <c r="BG416" s="6">
        <v>18.45</v>
      </c>
      <c r="BH416" s="6">
        <v>769.72</v>
      </c>
    </row>
    <row r="417" spans="1:61" hidden="1" x14ac:dyDescent="0.2">
      <c r="A417" t="s">
        <v>2600</v>
      </c>
      <c r="B417" t="s">
        <v>3569</v>
      </c>
      <c r="C417" t="s">
        <v>3570</v>
      </c>
      <c r="D417">
        <v>45</v>
      </c>
      <c r="E417" t="s">
        <v>533</v>
      </c>
      <c r="G417" t="s">
        <v>84</v>
      </c>
      <c r="H417" t="s">
        <v>3571</v>
      </c>
      <c r="K417" t="s">
        <v>65</v>
      </c>
      <c r="L417" t="s">
        <v>66</v>
      </c>
      <c r="M417" t="s">
        <v>67</v>
      </c>
      <c r="N417" t="s">
        <v>3572</v>
      </c>
      <c r="O417" s="19">
        <f t="shared" si="6"/>
        <v>46854</v>
      </c>
      <c r="P417">
        <v>4</v>
      </c>
      <c r="Q417" t="s">
        <v>1429</v>
      </c>
      <c r="R417" s="6">
        <v>5.51</v>
      </c>
      <c r="S417">
        <v>57</v>
      </c>
      <c r="T417">
        <v>37.5</v>
      </c>
      <c r="U417" s="5">
        <v>9</v>
      </c>
      <c r="V417" s="5">
        <v>9</v>
      </c>
      <c r="W417" s="6">
        <v>8.84</v>
      </c>
      <c r="X417" s="6">
        <v>4.71</v>
      </c>
      <c r="Y417" s="6">
        <v>0.96</v>
      </c>
      <c r="Z417" s="6">
        <v>0.46</v>
      </c>
      <c r="AA417" s="6">
        <v>0.7</v>
      </c>
      <c r="AB417" s="6">
        <v>1.6</v>
      </c>
      <c r="AC417" s="6">
        <v>-4.1500000000000004</v>
      </c>
      <c r="AD417" s="6">
        <v>-9.1300000000000008</v>
      </c>
      <c r="AE417" s="6">
        <v>0.3</v>
      </c>
      <c r="AF417" s="6">
        <v>1.71</v>
      </c>
      <c r="AG417" s="6">
        <v>6.86</v>
      </c>
      <c r="AI417" s="6">
        <v>0.89</v>
      </c>
      <c r="AJ417" s="6">
        <v>10.4</v>
      </c>
      <c r="AK417" s="6">
        <v>14.66</v>
      </c>
      <c r="AL417" s="6">
        <v>-16.62</v>
      </c>
      <c r="AN417">
        <v>10.3</v>
      </c>
      <c r="AO417">
        <v>6.8</v>
      </c>
      <c r="AP417">
        <v>2.2999999999999998</v>
      </c>
      <c r="AQ417">
        <v>-12.4</v>
      </c>
      <c r="AS417">
        <v>-23</v>
      </c>
      <c r="AT417">
        <v>-22.3</v>
      </c>
      <c r="AU417">
        <v>-36.299999999999997</v>
      </c>
      <c r="AV417">
        <v>12.5</v>
      </c>
      <c r="AW417">
        <v>15.4</v>
      </c>
      <c r="AX417" s="6">
        <v>-0.09</v>
      </c>
      <c r="AY417" s="6">
        <v>-4.1900000000000004</v>
      </c>
      <c r="AZ417" s="6">
        <v>0</v>
      </c>
      <c r="BA417" s="6">
        <v>-1.69</v>
      </c>
      <c r="BB417" s="6">
        <v>-1.56</v>
      </c>
      <c r="BC417" s="6">
        <v>7.06</v>
      </c>
      <c r="BD417" s="6">
        <v>13.47</v>
      </c>
      <c r="BE417" s="6">
        <v>17.670000000000002</v>
      </c>
      <c r="BF417" s="6">
        <v>-19.25</v>
      </c>
      <c r="BG417" s="6">
        <v>-0.87</v>
      </c>
      <c r="BH417" s="6">
        <v>146.65</v>
      </c>
    </row>
    <row r="418" spans="1:61" hidden="1" x14ac:dyDescent="0.2">
      <c r="A418" t="s">
        <v>2605</v>
      </c>
      <c r="B418" t="s">
        <v>1033</v>
      </c>
      <c r="C418" t="s">
        <v>1034</v>
      </c>
      <c r="D418">
        <v>48</v>
      </c>
      <c r="E418" t="s">
        <v>533</v>
      </c>
      <c r="G418" t="s">
        <v>84</v>
      </c>
      <c r="H418" t="s">
        <v>1035</v>
      </c>
      <c r="K418" t="s">
        <v>65</v>
      </c>
      <c r="L418" t="s">
        <v>66</v>
      </c>
      <c r="M418" t="s">
        <v>67</v>
      </c>
      <c r="N418" t="s">
        <v>1036</v>
      </c>
      <c r="O418" s="19">
        <f t="shared" si="6"/>
        <v>15082</v>
      </c>
      <c r="P418">
        <v>4</v>
      </c>
      <c r="Q418" t="s">
        <v>593</v>
      </c>
      <c r="R418" s="6">
        <v>4.76</v>
      </c>
      <c r="S418">
        <v>60.6</v>
      </c>
      <c r="T418">
        <v>35</v>
      </c>
      <c r="U418" s="5">
        <v>2</v>
      </c>
      <c r="V418" s="5">
        <v>9</v>
      </c>
      <c r="W418" s="6">
        <v>35.64</v>
      </c>
      <c r="X418" s="6">
        <v>5.0999999999999996</v>
      </c>
      <c r="Y418" s="6">
        <v>1.19</v>
      </c>
      <c r="Z418" s="6">
        <v>0.96</v>
      </c>
      <c r="AA418" s="6">
        <v>0.6</v>
      </c>
      <c r="AB418" s="6">
        <v>6.46</v>
      </c>
      <c r="AC418" s="6">
        <v>-7.23</v>
      </c>
      <c r="AD418" s="6">
        <v>0.88</v>
      </c>
      <c r="AE418" s="6">
        <v>0.46</v>
      </c>
      <c r="AF418" s="6">
        <v>7.35</v>
      </c>
      <c r="AG418" s="6">
        <v>7.34</v>
      </c>
      <c r="AI418" s="6">
        <v>0.93</v>
      </c>
      <c r="AJ418" s="6">
        <v>6.16</v>
      </c>
      <c r="AK418" s="6">
        <v>6.38</v>
      </c>
      <c r="AL418" s="6">
        <v>-4.32</v>
      </c>
      <c r="AM418">
        <v>12.8</v>
      </c>
      <c r="AN418">
        <v>9.9</v>
      </c>
      <c r="AO418">
        <v>6.9</v>
      </c>
      <c r="AP418">
        <v>2</v>
      </c>
      <c r="AQ418">
        <v>-5.0999999999999996</v>
      </c>
      <c r="AR418">
        <v>7.6</v>
      </c>
      <c r="AS418">
        <v>-16.899999999999999</v>
      </c>
      <c r="AT418">
        <v>-20.5</v>
      </c>
      <c r="AU418">
        <v>-36.4</v>
      </c>
      <c r="AV418">
        <v>6.1</v>
      </c>
      <c r="AW418">
        <v>10.6</v>
      </c>
      <c r="AY418" s="6">
        <v>1.61</v>
      </c>
      <c r="AZ418" s="6">
        <v>0</v>
      </c>
      <c r="BA418" s="6">
        <v>-0.17</v>
      </c>
      <c r="BB418" s="6">
        <v>0.86</v>
      </c>
      <c r="BC418" s="6">
        <v>11.57</v>
      </c>
      <c r="BD418" s="6">
        <v>23.74</v>
      </c>
      <c r="BE418" s="6">
        <v>26.99</v>
      </c>
      <c r="BF418" s="6">
        <v>8.32</v>
      </c>
      <c r="BH418" s="6">
        <v>1526.3</v>
      </c>
    </row>
    <row r="419" spans="1:61" hidden="1" x14ac:dyDescent="0.2">
      <c r="A419" t="s">
        <v>2610</v>
      </c>
      <c r="B419" t="s">
        <v>2352</v>
      </c>
      <c r="C419" t="s">
        <v>2353</v>
      </c>
      <c r="D419">
        <v>99</v>
      </c>
      <c r="E419" t="s">
        <v>473</v>
      </c>
      <c r="G419" t="s">
        <v>74</v>
      </c>
      <c r="H419" t="s">
        <v>2354</v>
      </c>
      <c r="K419" t="s">
        <v>76</v>
      </c>
      <c r="L419" t="s">
        <v>66</v>
      </c>
      <c r="M419" t="s">
        <v>77</v>
      </c>
      <c r="N419" s="17" t="s">
        <v>2355</v>
      </c>
      <c r="O419" s="19">
        <f t="shared" si="6"/>
        <v>66325</v>
      </c>
      <c r="P419">
        <v>4</v>
      </c>
      <c r="Q419" t="s">
        <v>2084</v>
      </c>
      <c r="R419" s="6">
        <v>1.26</v>
      </c>
      <c r="S419">
        <v>35.5</v>
      </c>
      <c r="T419">
        <v>25.1</v>
      </c>
      <c r="U419" s="5">
        <v>8</v>
      </c>
      <c r="V419" s="5">
        <v>8</v>
      </c>
      <c r="W419" s="6">
        <v>15.74</v>
      </c>
      <c r="X419" s="6">
        <v>14.59</v>
      </c>
      <c r="Y419" s="6">
        <v>12.61</v>
      </c>
      <c r="Z419" s="6">
        <v>0.93</v>
      </c>
      <c r="AA419" s="6">
        <v>0.94</v>
      </c>
      <c r="AB419" s="6">
        <v>16.850000000000001</v>
      </c>
      <c r="AC419" s="6">
        <v>11.78</v>
      </c>
      <c r="AD419" s="6">
        <v>9.76</v>
      </c>
      <c r="AE419" s="6">
        <v>0.88</v>
      </c>
      <c r="AF419" s="6">
        <v>19.73</v>
      </c>
      <c r="AG419" s="6">
        <v>17.22</v>
      </c>
      <c r="AH419" s="6">
        <v>5.86</v>
      </c>
      <c r="AI419" s="6">
        <v>0.84</v>
      </c>
      <c r="AJ419" s="6">
        <v>20.96</v>
      </c>
      <c r="AK419" s="6">
        <v>33.71</v>
      </c>
      <c r="AL419" s="6">
        <v>7.83</v>
      </c>
      <c r="AM419">
        <v>66.3</v>
      </c>
      <c r="AN419">
        <v>28.3</v>
      </c>
      <c r="AO419">
        <v>19.100000000000001</v>
      </c>
      <c r="AP419">
        <v>6.8</v>
      </c>
      <c r="AQ419">
        <v>9.6</v>
      </c>
      <c r="AR419">
        <v>38.6</v>
      </c>
      <c r="AS419">
        <v>-3.9</v>
      </c>
      <c r="AT419">
        <v>9</v>
      </c>
      <c r="AU419">
        <v>-3.6</v>
      </c>
      <c r="AV419">
        <v>1.2</v>
      </c>
      <c r="AW419">
        <v>4.4000000000000004</v>
      </c>
      <c r="AX419" s="6">
        <v>17.7</v>
      </c>
      <c r="AY419" s="6">
        <v>11.64</v>
      </c>
      <c r="AZ419" s="6">
        <v>0</v>
      </c>
      <c r="BA419" s="6">
        <v>-1.74</v>
      </c>
      <c r="BB419" s="6">
        <v>1.17</v>
      </c>
      <c r="BC419" s="6">
        <v>1.62</v>
      </c>
      <c r="BD419" s="6">
        <v>1.89</v>
      </c>
      <c r="BE419" s="6">
        <v>7.86</v>
      </c>
      <c r="BF419" s="6">
        <v>73.39</v>
      </c>
      <c r="BG419" s="6">
        <v>410.07</v>
      </c>
      <c r="BH419" s="6">
        <v>609.27</v>
      </c>
    </row>
    <row r="420" spans="1:61" hidden="1" x14ac:dyDescent="0.2">
      <c r="A420" t="s">
        <v>2616</v>
      </c>
      <c r="B420" t="s">
        <v>842</v>
      </c>
      <c r="C420" t="s">
        <v>843</v>
      </c>
      <c r="D420">
        <v>82</v>
      </c>
      <c r="E420" t="s">
        <v>520</v>
      </c>
      <c r="G420" t="s">
        <v>74</v>
      </c>
      <c r="H420" t="s">
        <v>844</v>
      </c>
      <c r="K420" t="s">
        <v>65</v>
      </c>
      <c r="L420" t="s">
        <v>86</v>
      </c>
      <c r="M420" t="s">
        <v>246</v>
      </c>
      <c r="N420" s="17" t="s">
        <v>845</v>
      </c>
      <c r="O420" s="19">
        <f t="shared" si="6"/>
        <v>7799</v>
      </c>
      <c r="P420">
        <v>2</v>
      </c>
      <c r="Q420" t="s">
        <v>846</v>
      </c>
      <c r="R420" s="6">
        <v>1.02</v>
      </c>
      <c r="S420">
        <v>30.4</v>
      </c>
      <c r="T420">
        <v>33.5</v>
      </c>
      <c r="U420" s="5">
        <v>8</v>
      </c>
      <c r="V420" s="5">
        <v>8</v>
      </c>
      <c r="W420" s="6">
        <v>9.67</v>
      </c>
      <c r="X420" s="6">
        <v>7.91</v>
      </c>
      <c r="Y420" s="6">
        <v>6.52</v>
      </c>
      <c r="Z420" s="6">
        <v>0.97</v>
      </c>
      <c r="AA420" s="6">
        <v>0.96</v>
      </c>
      <c r="AB420" s="6">
        <v>8.5</v>
      </c>
      <c r="AC420" s="6">
        <v>3.96</v>
      </c>
      <c r="AD420" s="6">
        <v>5.13</v>
      </c>
      <c r="AE420" s="6">
        <v>0.79</v>
      </c>
      <c r="AF420" s="6">
        <v>22.37</v>
      </c>
      <c r="AG420" s="6">
        <v>10.51</v>
      </c>
      <c r="AH420" s="6">
        <v>3.01</v>
      </c>
      <c r="AI420" s="6">
        <v>-0.44</v>
      </c>
      <c r="AJ420" s="6">
        <v>-1.54</v>
      </c>
      <c r="AK420" s="6">
        <v>7.05</v>
      </c>
      <c r="AL420" s="6">
        <v>5.28</v>
      </c>
      <c r="AM420">
        <v>33.4</v>
      </c>
      <c r="AN420">
        <v>29.8</v>
      </c>
      <c r="AO420">
        <v>20.6</v>
      </c>
      <c r="AP420">
        <v>3.3</v>
      </c>
      <c r="AQ420">
        <v>41.7</v>
      </c>
      <c r="AR420">
        <v>38.9</v>
      </c>
      <c r="AS420">
        <v>-2.7</v>
      </c>
      <c r="AT420">
        <v>33.700000000000003</v>
      </c>
      <c r="AU420">
        <v>27.4</v>
      </c>
      <c r="AV420">
        <v>29.4</v>
      </c>
      <c r="AW420">
        <v>7.1</v>
      </c>
      <c r="AX420" s="6">
        <v>14.89</v>
      </c>
      <c r="AY420" s="6">
        <v>14.63</v>
      </c>
      <c r="AZ420" s="6">
        <v>0</v>
      </c>
      <c r="BA420" s="6">
        <v>3.51</v>
      </c>
      <c r="BB420" s="6">
        <v>-3.57</v>
      </c>
      <c r="BC420" s="6">
        <v>-10.01</v>
      </c>
      <c r="BD420" s="6">
        <v>16.87</v>
      </c>
      <c r="BE420" s="6">
        <v>46.26</v>
      </c>
      <c r="BF420" s="6">
        <v>97.96</v>
      </c>
      <c r="BG420" s="6">
        <v>300.57</v>
      </c>
      <c r="BH420" s="6">
        <v>18310</v>
      </c>
    </row>
    <row r="421" spans="1:61" hidden="1" x14ac:dyDescent="0.2">
      <c r="A421" t="s">
        <v>2622</v>
      </c>
      <c r="B421" t="s">
        <v>1488</v>
      </c>
      <c r="C421" t="s">
        <v>1489</v>
      </c>
      <c r="D421">
        <v>92</v>
      </c>
      <c r="E421" t="s">
        <v>126</v>
      </c>
      <c r="G421" t="s">
        <v>506</v>
      </c>
      <c r="H421" t="s">
        <v>1490</v>
      </c>
      <c r="K421" t="s">
        <v>65</v>
      </c>
      <c r="L421" t="s">
        <v>114</v>
      </c>
      <c r="M421" t="s">
        <v>366</v>
      </c>
      <c r="N421" s="17" t="s">
        <v>1491</v>
      </c>
      <c r="O421" s="19">
        <f t="shared" si="6"/>
        <v>66905</v>
      </c>
      <c r="P421">
        <v>4</v>
      </c>
      <c r="Q421" t="s">
        <v>1492</v>
      </c>
      <c r="R421" s="6">
        <v>2.12</v>
      </c>
      <c r="S421">
        <v>50</v>
      </c>
      <c r="T421">
        <v>935.8</v>
      </c>
      <c r="U421" s="5">
        <v>8</v>
      </c>
      <c r="V421" s="5">
        <v>8</v>
      </c>
      <c r="W421" s="6">
        <v>7.9</v>
      </c>
      <c r="X421" s="6">
        <v>12.42</v>
      </c>
      <c r="Y421" s="6">
        <v>18.43</v>
      </c>
      <c r="Z421" s="6">
        <v>0.98</v>
      </c>
      <c r="AA421" s="6">
        <v>0.99</v>
      </c>
      <c r="AB421" s="6">
        <v>10.050000000000001</v>
      </c>
      <c r="AC421" s="6">
        <v>8.6</v>
      </c>
      <c r="AD421" s="6">
        <v>8.9499999999999993</v>
      </c>
      <c r="AE421" s="6">
        <v>0.98</v>
      </c>
      <c r="AF421" s="6">
        <v>10.37</v>
      </c>
      <c r="AG421" s="6">
        <v>8.14</v>
      </c>
      <c r="AH421" s="6">
        <v>4.22</v>
      </c>
      <c r="AI421" s="6">
        <v>0.98</v>
      </c>
      <c r="AJ421" s="6">
        <v>14.16</v>
      </c>
      <c r="AK421" s="6">
        <v>9.92</v>
      </c>
      <c r="AL421" s="6">
        <v>7.11</v>
      </c>
      <c r="AM421">
        <v>23.6</v>
      </c>
      <c r="AN421">
        <v>23.6</v>
      </c>
      <c r="AO421">
        <v>23.3</v>
      </c>
      <c r="AP421">
        <v>8.6999999999999993</v>
      </c>
      <c r="AQ421">
        <v>4.5999999999999996</v>
      </c>
      <c r="AR421">
        <v>-1.1000000000000001</v>
      </c>
      <c r="AS421">
        <v>7.2</v>
      </c>
      <c r="AT421">
        <v>13.1</v>
      </c>
      <c r="AU421">
        <v>19.7</v>
      </c>
      <c r="AV421">
        <v>54</v>
      </c>
      <c r="AW421">
        <v>9999</v>
      </c>
      <c r="AX421" s="6">
        <v>14.32</v>
      </c>
      <c r="AY421" s="6">
        <v>9.4499999999999993</v>
      </c>
      <c r="AZ421" s="6">
        <v>0</v>
      </c>
      <c r="BA421" s="6">
        <v>-0.41</v>
      </c>
      <c r="BB421" s="6">
        <v>9.1999999999999993</v>
      </c>
      <c r="BC421" s="6">
        <v>-15.27</v>
      </c>
      <c r="BD421" s="6">
        <v>-7.45</v>
      </c>
      <c r="BE421" s="6">
        <v>0.71</v>
      </c>
      <c r="BF421" s="6">
        <v>57.06</v>
      </c>
      <c r="BG421" s="6">
        <v>281.36</v>
      </c>
      <c r="BH421" s="6">
        <v>455.1</v>
      </c>
    </row>
    <row r="422" spans="1:61" hidden="1" x14ac:dyDescent="0.2">
      <c r="A422" t="s">
        <v>2628</v>
      </c>
      <c r="B422" t="s">
        <v>3795</v>
      </c>
      <c r="C422" t="s">
        <v>3796</v>
      </c>
      <c r="D422">
        <v>92</v>
      </c>
      <c r="E422" t="s">
        <v>3797</v>
      </c>
      <c r="G422" t="s">
        <v>127</v>
      </c>
      <c r="H422" t="s">
        <v>3798</v>
      </c>
      <c r="K422" t="s">
        <v>274</v>
      </c>
      <c r="L422" t="s">
        <v>229</v>
      </c>
      <c r="M422" t="s">
        <v>719</v>
      </c>
      <c r="N422" s="17" t="s">
        <v>3799</v>
      </c>
      <c r="O422" s="19">
        <f t="shared" si="6"/>
        <v>22877</v>
      </c>
      <c r="P422">
        <v>4</v>
      </c>
      <c r="Q422" t="s">
        <v>1071</v>
      </c>
      <c r="R422" s="6">
        <v>1.1100000000000001</v>
      </c>
      <c r="S422">
        <v>46.9</v>
      </c>
      <c r="T422">
        <v>100</v>
      </c>
      <c r="U422" s="5">
        <v>0</v>
      </c>
      <c r="V422" s="5">
        <v>8</v>
      </c>
      <c r="W422" s="6">
        <v>12.03</v>
      </c>
      <c r="X422" s="6">
        <v>13.74</v>
      </c>
      <c r="Y422" s="6">
        <v>4.9400000000000004</v>
      </c>
      <c r="Z422" s="6">
        <v>0.91</v>
      </c>
      <c r="AA422" s="6">
        <v>0.62</v>
      </c>
      <c r="AB422" s="6">
        <v>6.33</v>
      </c>
      <c r="AC422" s="6">
        <v>22.04</v>
      </c>
      <c r="AD422" s="6">
        <v>13.7</v>
      </c>
      <c r="AE422" s="6">
        <v>0.89</v>
      </c>
      <c r="AF422" s="6">
        <v>7.42</v>
      </c>
      <c r="AG422" s="6">
        <v>12.84</v>
      </c>
      <c r="AH422" s="6">
        <v>17.899999999999999</v>
      </c>
      <c r="AI422" s="6">
        <v>0.97</v>
      </c>
      <c r="AJ422" s="6">
        <v>8.6999999999999993</v>
      </c>
      <c r="AK422" s="6">
        <v>6.31</v>
      </c>
      <c r="AL422" s="6">
        <v>24.31</v>
      </c>
      <c r="AM422">
        <v>42.5</v>
      </c>
      <c r="AN422">
        <v>42.1</v>
      </c>
      <c r="AO422">
        <v>30</v>
      </c>
      <c r="AP422">
        <v>22.9</v>
      </c>
      <c r="AQ422">
        <v>18.3</v>
      </c>
      <c r="AR422">
        <v>-4.9000000000000004</v>
      </c>
      <c r="AS422">
        <v>40.9</v>
      </c>
      <c r="AT422">
        <v>57.4</v>
      </c>
      <c r="AU422">
        <v>22.3</v>
      </c>
      <c r="AV422">
        <v>0.1</v>
      </c>
      <c r="AW422">
        <v>9999</v>
      </c>
      <c r="AX422" s="6">
        <v>12.8</v>
      </c>
      <c r="AY422" s="6">
        <v>20.09</v>
      </c>
      <c r="AZ422" s="6">
        <v>0</v>
      </c>
      <c r="BA422" s="6">
        <v>-3.15</v>
      </c>
      <c r="BB422" s="6">
        <v>2.94</v>
      </c>
      <c r="BC422" s="6">
        <v>31.13</v>
      </c>
      <c r="BD422" s="6">
        <v>11.68</v>
      </c>
      <c r="BE422" s="6">
        <v>22.6</v>
      </c>
      <c r="BF422" s="6">
        <v>149.75</v>
      </c>
      <c r="BG422" s="6">
        <v>233.56</v>
      </c>
      <c r="BH422" s="6">
        <v>1143.56</v>
      </c>
      <c r="BI422" t="s">
        <v>2635</v>
      </c>
    </row>
    <row r="423" spans="1:61" hidden="1" x14ac:dyDescent="0.2">
      <c r="A423" t="s">
        <v>2636</v>
      </c>
      <c r="B423" t="s">
        <v>3825</v>
      </c>
      <c r="C423" t="s">
        <v>3826</v>
      </c>
      <c r="D423">
        <v>92</v>
      </c>
      <c r="E423" t="s">
        <v>144</v>
      </c>
      <c r="H423" t="s">
        <v>3287</v>
      </c>
      <c r="K423" t="s">
        <v>65</v>
      </c>
      <c r="L423" t="s">
        <v>558</v>
      </c>
      <c r="M423" t="s">
        <v>704</v>
      </c>
      <c r="N423" s="17" t="s">
        <v>3827</v>
      </c>
      <c r="O423" s="19">
        <f t="shared" si="6"/>
        <v>1670</v>
      </c>
      <c r="P423">
        <v>4</v>
      </c>
      <c r="Q423" t="s">
        <v>3355</v>
      </c>
      <c r="R423" s="6">
        <v>2</v>
      </c>
      <c r="S423">
        <v>21.7</v>
      </c>
      <c r="T423">
        <v>16.100000000000001</v>
      </c>
      <c r="U423" s="5">
        <v>5</v>
      </c>
      <c r="V423" s="5">
        <v>8</v>
      </c>
      <c r="W423" s="6">
        <v>29.99</v>
      </c>
      <c r="X423" s="6">
        <v>25.61</v>
      </c>
      <c r="Y423" s="6">
        <v>12.04</v>
      </c>
      <c r="Z423" s="6">
        <v>0.66</v>
      </c>
      <c r="AA423" s="6">
        <v>0.76</v>
      </c>
      <c r="AB423" s="6">
        <v>14.03</v>
      </c>
      <c r="AC423" s="6">
        <v>11.21</v>
      </c>
      <c r="AD423" s="6">
        <v>-35.15</v>
      </c>
      <c r="AE423" s="6">
        <v>0.77</v>
      </c>
      <c r="AF423" s="6">
        <v>29.22</v>
      </c>
      <c r="AG423" s="6">
        <v>20.170000000000002</v>
      </c>
      <c r="AI423" s="6">
        <v>0.82</v>
      </c>
      <c r="AJ423" s="6">
        <v>13.46</v>
      </c>
      <c r="AK423" s="6">
        <v>10.7</v>
      </c>
      <c r="AL423" s="6">
        <v>-10.69</v>
      </c>
      <c r="AM423">
        <v>19.2</v>
      </c>
      <c r="AN423">
        <v>10.9</v>
      </c>
      <c r="AO423">
        <v>6.4</v>
      </c>
      <c r="AP423">
        <v>0.6</v>
      </c>
      <c r="AQ423">
        <v>-6.4</v>
      </c>
      <c r="AR423">
        <v>42.7</v>
      </c>
      <c r="AS423">
        <v>-42.5</v>
      </c>
      <c r="AT423">
        <v>-5.4</v>
      </c>
      <c r="AU423">
        <v>-34.9</v>
      </c>
      <c r="AV423">
        <v>23.9</v>
      </c>
      <c r="AW423">
        <v>3.9</v>
      </c>
      <c r="AX423" s="6">
        <v>9.7100000000000009</v>
      </c>
      <c r="AY423" s="6">
        <v>14.06</v>
      </c>
      <c r="AZ423" s="6">
        <v>0</v>
      </c>
      <c r="BA423" s="6">
        <v>3.66</v>
      </c>
      <c r="BB423" s="6">
        <v>-1.02</v>
      </c>
      <c r="BC423" s="6">
        <v>-13.78</v>
      </c>
      <c r="BD423" s="6">
        <v>-7.26</v>
      </c>
      <c r="BE423" s="6">
        <v>3.23</v>
      </c>
      <c r="BF423" s="6">
        <v>93.06</v>
      </c>
      <c r="BG423" s="6">
        <v>152.54</v>
      </c>
      <c r="BH423" s="6">
        <v>557.44000000000005</v>
      </c>
    </row>
    <row r="424" spans="1:61" hidden="1" x14ac:dyDescent="0.2">
      <c r="A424" t="s">
        <v>2641</v>
      </c>
      <c r="B424" t="s">
        <v>2211</v>
      </c>
      <c r="C424" t="s">
        <v>2212</v>
      </c>
      <c r="D424">
        <v>64</v>
      </c>
      <c r="E424" t="s">
        <v>1325</v>
      </c>
      <c r="G424" t="s">
        <v>406</v>
      </c>
      <c r="H424" t="s">
        <v>1589</v>
      </c>
      <c r="K424" t="s">
        <v>65</v>
      </c>
      <c r="L424" t="s">
        <v>86</v>
      </c>
      <c r="M424" t="s">
        <v>198</v>
      </c>
      <c r="N424" s="17" t="s">
        <v>2213</v>
      </c>
      <c r="O424" s="19">
        <f t="shared" si="6"/>
        <v>3120</v>
      </c>
      <c r="P424">
        <v>4</v>
      </c>
      <c r="Q424" t="s">
        <v>438</v>
      </c>
      <c r="R424" s="6">
        <v>1.55</v>
      </c>
      <c r="S424">
        <v>25.2</v>
      </c>
      <c r="T424">
        <v>24.5</v>
      </c>
      <c r="U424" s="5">
        <v>2</v>
      </c>
      <c r="V424" s="5">
        <v>8</v>
      </c>
      <c r="W424" s="6">
        <v>29.41</v>
      </c>
      <c r="X424" s="6">
        <v>26.35</v>
      </c>
      <c r="Y424" s="6">
        <v>39.22</v>
      </c>
      <c r="Z424" s="6">
        <v>0.83</v>
      </c>
      <c r="AA424" s="6">
        <v>0.86</v>
      </c>
      <c r="AB424" s="6">
        <v>9.9499999999999993</v>
      </c>
      <c r="AC424" s="6">
        <v>4.28</v>
      </c>
      <c r="AD424" s="6">
        <v>-15.3</v>
      </c>
      <c r="AE424" s="6">
        <v>0.79</v>
      </c>
      <c r="AF424" s="6">
        <v>7.47</v>
      </c>
      <c r="AG424" s="6">
        <v>3.03</v>
      </c>
      <c r="AH424" s="6">
        <v>-7.82</v>
      </c>
      <c r="AI424" s="6">
        <v>0.95</v>
      </c>
      <c r="AJ424" s="6">
        <v>11.31</v>
      </c>
      <c r="AK424" s="6">
        <v>7.89</v>
      </c>
      <c r="AL424" s="6">
        <v>-2.66</v>
      </c>
      <c r="AM424">
        <v>21.6</v>
      </c>
      <c r="AN424">
        <v>15.8</v>
      </c>
      <c r="AO424">
        <v>10.8</v>
      </c>
      <c r="AP424">
        <v>1.2</v>
      </c>
      <c r="AQ424">
        <v>15.5</v>
      </c>
      <c r="AR424">
        <v>4.8</v>
      </c>
      <c r="AS424">
        <v>5.7</v>
      </c>
      <c r="AT424">
        <v>-1.3</v>
      </c>
      <c r="AU424">
        <v>-37.9</v>
      </c>
      <c r="AV424">
        <v>16.399999999999999</v>
      </c>
      <c r="AW424">
        <v>3.5</v>
      </c>
      <c r="AX424" s="6">
        <v>7.93</v>
      </c>
      <c r="AY424" s="6">
        <v>8.89</v>
      </c>
      <c r="AZ424" s="6">
        <v>0</v>
      </c>
      <c r="BA424" s="6">
        <v>-0.89</v>
      </c>
      <c r="BB424" s="6">
        <v>6.58</v>
      </c>
      <c r="BC424" s="6">
        <v>2.9</v>
      </c>
      <c r="BD424" s="6">
        <v>24.63</v>
      </c>
      <c r="BE424" s="6">
        <v>32.14</v>
      </c>
      <c r="BF424" s="6">
        <v>53.06</v>
      </c>
      <c r="BG424" s="6">
        <v>114.44</v>
      </c>
      <c r="BH424" s="6">
        <v>1194.79</v>
      </c>
    </row>
    <row r="425" spans="1:61" hidden="1" x14ac:dyDescent="0.2">
      <c r="A425" t="s">
        <v>2646</v>
      </c>
      <c r="B425" t="s">
        <v>3032</v>
      </c>
      <c r="C425" t="s">
        <v>3033</v>
      </c>
      <c r="D425">
        <v>99</v>
      </c>
      <c r="E425" t="s">
        <v>3034</v>
      </c>
      <c r="G425" t="s">
        <v>74</v>
      </c>
      <c r="H425" t="s">
        <v>3035</v>
      </c>
      <c r="K425" t="s">
        <v>65</v>
      </c>
      <c r="L425" t="s">
        <v>229</v>
      </c>
      <c r="M425" t="s">
        <v>719</v>
      </c>
      <c r="N425" t="s">
        <v>3036</v>
      </c>
      <c r="O425" s="19">
        <f t="shared" si="6"/>
        <v>7766</v>
      </c>
      <c r="P425">
        <v>4</v>
      </c>
      <c r="Q425" t="s">
        <v>1214</v>
      </c>
      <c r="R425" s="6">
        <v>1.21</v>
      </c>
      <c r="S425">
        <v>44.3</v>
      </c>
      <c r="T425">
        <v>23.1</v>
      </c>
      <c r="U425" s="5">
        <v>8</v>
      </c>
      <c r="V425" s="5">
        <v>8</v>
      </c>
      <c r="W425" s="6">
        <v>6.74</v>
      </c>
      <c r="X425" s="6">
        <v>8.9700000000000006</v>
      </c>
      <c r="Y425" s="6">
        <v>8</v>
      </c>
      <c r="Z425" s="6">
        <v>0.99</v>
      </c>
      <c r="AA425" s="6">
        <v>0.88</v>
      </c>
      <c r="AB425" s="6">
        <v>14.42</v>
      </c>
      <c r="AC425" s="6">
        <v>20.71</v>
      </c>
      <c r="AD425" s="6">
        <v>27.53</v>
      </c>
      <c r="AE425" s="6">
        <v>0.96</v>
      </c>
      <c r="AF425" s="6">
        <v>11.99</v>
      </c>
      <c r="AG425" s="6">
        <v>12.53</v>
      </c>
      <c r="AH425" s="6">
        <v>9.6</v>
      </c>
      <c r="AI425" s="6">
        <v>0.98</v>
      </c>
      <c r="AJ425" s="6">
        <v>9.68</v>
      </c>
      <c r="AK425" s="6">
        <v>7.02</v>
      </c>
      <c r="AL425" s="6">
        <v>9.66</v>
      </c>
      <c r="AM425">
        <v>37.799999999999997</v>
      </c>
      <c r="AN425">
        <v>36.6</v>
      </c>
      <c r="AO425">
        <v>18.899999999999999</v>
      </c>
      <c r="AP425">
        <v>14.4</v>
      </c>
      <c r="AQ425">
        <v>-20.7</v>
      </c>
      <c r="AR425">
        <v>-18</v>
      </c>
      <c r="AS425">
        <v>-5.7</v>
      </c>
      <c r="AT425">
        <v>10.4</v>
      </c>
      <c r="AU425">
        <v>5</v>
      </c>
      <c r="AV425">
        <v>4.4000000000000004</v>
      </c>
      <c r="AW425">
        <v>0.4</v>
      </c>
      <c r="AX425" s="6">
        <v>7.4</v>
      </c>
      <c r="AY425" s="6">
        <v>7.82</v>
      </c>
      <c r="AZ425" s="6">
        <v>0</v>
      </c>
      <c r="BA425" s="6">
        <v>-0.25</v>
      </c>
      <c r="BB425" s="6">
        <v>5.46</v>
      </c>
      <c r="BC425" s="6">
        <v>21.33</v>
      </c>
      <c r="BD425" s="6">
        <v>4.33</v>
      </c>
      <c r="BE425" s="6">
        <v>3.81</v>
      </c>
      <c r="BF425" s="6">
        <v>45.69</v>
      </c>
      <c r="BG425" s="6">
        <v>104.16</v>
      </c>
      <c r="BH425" s="6">
        <v>1062.01</v>
      </c>
    </row>
    <row r="426" spans="1:61" hidden="1" x14ac:dyDescent="0.2">
      <c r="A426" t="s">
        <v>2652</v>
      </c>
      <c r="B426" t="s">
        <v>1335</v>
      </c>
      <c r="C426" t="s">
        <v>1336</v>
      </c>
      <c r="D426">
        <v>66</v>
      </c>
      <c r="E426" t="s">
        <v>912</v>
      </c>
      <c r="G426" t="s">
        <v>84</v>
      </c>
      <c r="H426" t="s">
        <v>1337</v>
      </c>
      <c r="K426" t="s">
        <v>65</v>
      </c>
      <c r="L426" t="s">
        <v>148</v>
      </c>
      <c r="M426" t="s">
        <v>493</v>
      </c>
      <c r="N426" s="17" t="s">
        <v>1338</v>
      </c>
      <c r="O426" s="19">
        <f t="shared" si="6"/>
        <v>7231</v>
      </c>
      <c r="P426">
        <v>4</v>
      </c>
      <c r="Q426" t="s">
        <v>1339</v>
      </c>
      <c r="R426" s="6">
        <v>1.44</v>
      </c>
      <c r="S426">
        <v>33.6</v>
      </c>
      <c r="T426">
        <v>31</v>
      </c>
      <c r="U426" s="5">
        <v>2</v>
      </c>
      <c r="V426" s="5">
        <v>8</v>
      </c>
      <c r="W426" s="6">
        <v>27.88</v>
      </c>
      <c r="X426" s="6">
        <v>10.050000000000001</v>
      </c>
      <c r="Y426" s="6">
        <v>11.11</v>
      </c>
      <c r="Z426" s="6">
        <v>1</v>
      </c>
      <c r="AA426" s="6">
        <v>0.84</v>
      </c>
      <c r="AB426" s="6">
        <v>3.2</v>
      </c>
      <c r="AC426" s="6">
        <v>1.88</v>
      </c>
      <c r="AD426" s="6">
        <v>4.5199999999999996</v>
      </c>
      <c r="AE426" s="6">
        <v>0.81</v>
      </c>
      <c r="AF426" s="6">
        <v>1.68</v>
      </c>
      <c r="AG426" s="6">
        <v>6.08</v>
      </c>
      <c r="AI426" s="6">
        <v>0.95</v>
      </c>
      <c r="AJ426" s="6">
        <v>2.98</v>
      </c>
      <c r="AK426" s="6">
        <v>0.49</v>
      </c>
      <c r="AL426" s="6">
        <v>-0.53</v>
      </c>
      <c r="AM426">
        <v>41.3</v>
      </c>
      <c r="AN426">
        <v>23.3</v>
      </c>
      <c r="AO426">
        <v>19.8</v>
      </c>
      <c r="AP426">
        <v>6.2</v>
      </c>
      <c r="AQ426">
        <v>11.1</v>
      </c>
      <c r="AR426">
        <v>36.5</v>
      </c>
      <c r="AS426">
        <v>9.6999999999999993</v>
      </c>
      <c r="AT426">
        <v>11.8</v>
      </c>
      <c r="AU426">
        <v>-20.399999999999999</v>
      </c>
      <c r="AV426">
        <v>1.7</v>
      </c>
      <c r="AW426">
        <v>0.2</v>
      </c>
      <c r="AX426" s="6">
        <v>7.08</v>
      </c>
      <c r="AY426" s="6">
        <v>5.51</v>
      </c>
      <c r="AZ426" s="6">
        <v>0</v>
      </c>
      <c r="BA426" s="6">
        <v>1.64</v>
      </c>
      <c r="BB426" s="6">
        <v>1.64</v>
      </c>
      <c r="BC426" s="6">
        <v>-1.62</v>
      </c>
      <c r="BD426" s="6">
        <v>-6.87</v>
      </c>
      <c r="BE426" s="6">
        <v>-2.89</v>
      </c>
      <c r="BF426" s="6">
        <v>30.74</v>
      </c>
      <c r="BG426" s="6">
        <v>98.24</v>
      </c>
      <c r="BH426" s="6">
        <v>459.41</v>
      </c>
    </row>
    <row r="427" spans="1:61" hidden="1" x14ac:dyDescent="0.2">
      <c r="A427" t="s">
        <v>2658</v>
      </c>
      <c r="B427" t="s">
        <v>3694</v>
      </c>
      <c r="C427" t="s">
        <v>3695</v>
      </c>
      <c r="D427">
        <v>49</v>
      </c>
      <c r="E427" t="s">
        <v>1082</v>
      </c>
      <c r="G427" t="s">
        <v>3696</v>
      </c>
      <c r="H427" t="s">
        <v>3697</v>
      </c>
      <c r="K427" t="s">
        <v>297</v>
      </c>
      <c r="L427" t="s">
        <v>558</v>
      </c>
      <c r="M427" t="s">
        <v>704</v>
      </c>
      <c r="N427" t="s">
        <v>3698</v>
      </c>
      <c r="O427" s="19">
        <f t="shared" si="6"/>
        <v>65720</v>
      </c>
      <c r="P427">
        <v>4</v>
      </c>
      <c r="Q427" t="s">
        <v>3699</v>
      </c>
      <c r="R427" s="6">
        <v>6.86</v>
      </c>
      <c r="S427">
        <v>30</v>
      </c>
      <c r="T427">
        <v>100</v>
      </c>
      <c r="U427" s="5">
        <v>3</v>
      </c>
      <c r="V427" s="5">
        <v>8</v>
      </c>
      <c r="W427" s="6">
        <v>9.16</v>
      </c>
      <c r="X427" s="6">
        <v>15.93</v>
      </c>
      <c r="Y427" s="6">
        <v>5.52</v>
      </c>
      <c r="Z427" s="6">
        <v>0.83</v>
      </c>
      <c r="AA427" s="6">
        <v>0.86</v>
      </c>
      <c r="AB427" s="6">
        <v>5.17</v>
      </c>
      <c r="AC427" s="6">
        <v>6.61</v>
      </c>
      <c r="AD427" s="6">
        <v>-6.53</v>
      </c>
      <c r="AE427" s="6">
        <v>0.3</v>
      </c>
      <c r="AF427" s="6">
        <v>3.63</v>
      </c>
      <c r="AG427" s="6">
        <v>-3.94</v>
      </c>
      <c r="AH427" s="6">
        <v>96.11</v>
      </c>
      <c r="AI427" s="6">
        <v>0.97</v>
      </c>
      <c r="AJ427" s="6">
        <v>5.13</v>
      </c>
      <c r="AK427" s="6">
        <v>5.84</v>
      </c>
      <c r="AL427" s="6">
        <v>0.96</v>
      </c>
      <c r="AM427">
        <v>4.4000000000000004</v>
      </c>
      <c r="AN427">
        <v>4.4000000000000004</v>
      </c>
      <c r="AO427">
        <v>4.3</v>
      </c>
      <c r="AP427">
        <v>0.2</v>
      </c>
      <c r="AQ427">
        <v>-48.1</v>
      </c>
      <c r="AR427">
        <v>-40.5</v>
      </c>
      <c r="AS427">
        <v>-21.2</v>
      </c>
      <c r="AT427">
        <v>-39.9</v>
      </c>
      <c r="AU427">
        <v>-47.3</v>
      </c>
      <c r="AV427">
        <v>42.1</v>
      </c>
      <c r="AW427">
        <v>9999</v>
      </c>
      <c r="AX427" s="6">
        <v>-3.89</v>
      </c>
      <c r="AY427" s="6">
        <v>-1.6</v>
      </c>
      <c r="AZ427" s="6">
        <v>0</v>
      </c>
      <c r="BA427" s="6">
        <v>-5.95</v>
      </c>
      <c r="BB427" s="6">
        <v>-0.76</v>
      </c>
      <c r="BC427" s="6">
        <v>-6.29</v>
      </c>
      <c r="BD427" s="6">
        <v>10.63</v>
      </c>
      <c r="BE427" s="6">
        <v>-12.69</v>
      </c>
      <c r="BF427" s="6">
        <v>-7.74</v>
      </c>
      <c r="BG427" s="6">
        <v>-32.729999999999997</v>
      </c>
      <c r="BH427" s="6">
        <v>51.21</v>
      </c>
    </row>
    <row r="428" spans="1:61" hidden="1" x14ac:dyDescent="0.2">
      <c r="A428" t="s">
        <v>2663</v>
      </c>
      <c r="B428" t="s">
        <v>3701</v>
      </c>
      <c r="C428" t="s">
        <v>3702</v>
      </c>
      <c r="D428">
        <v>49</v>
      </c>
      <c r="E428" t="s">
        <v>1082</v>
      </c>
      <c r="G428" t="s">
        <v>127</v>
      </c>
      <c r="H428" t="s">
        <v>3703</v>
      </c>
      <c r="K428" t="s">
        <v>297</v>
      </c>
      <c r="L428" t="s">
        <v>558</v>
      </c>
      <c r="M428" t="s">
        <v>704</v>
      </c>
      <c r="N428" t="s">
        <v>3704</v>
      </c>
      <c r="O428" s="19">
        <f t="shared" si="6"/>
        <v>57650</v>
      </c>
      <c r="P428">
        <v>1</v>
      </c>
      <c r="Q428" t="s">
        <v>3705</v>
      </c>
      <c r="R428" s="6">
        <v>7.88</v>
      </c>
      <c r="S428">
        <v>30.2</v>
      </c>
      <c r="T428">
        <v>100</v>
      </c>
      <c r="U428" s="5">
        <v>3</v>
      </c>
      <c r="V428" s="5">
        <v>8</v>
      </c>
      <c r="W428" s="6">
        <v>9.06</v>
      </c>
      <c r="X428" s="6">
        <v>15.77</v>
      </c>
      <c r="Y428" s="6">
        <v>4.79</v>
      </c>
      <c r="Z428" s="6">
        <v>0.83</v>
      </c>
      <c r="AA428" s="6">
        <v>0.86</v>
      </c>
      <c r="AB428" s="6">
        <v>5.17</v>
      </c>
      <c r="AC428" s="6">
        <v>6.61</v>
      </c>
      <c r="AD428" s="6">
        <v>-6.46</v>
      </c>
      <c r="AE428" s="6">
        <v>0.3</v>
      </c>
      <c r="AF428" s="6">
        <v>3.63</v>
      </c>
      <c r="AG428" s="6">
        <v>-3.94</v>
      </c>
      <c r="AH428" s="6">
        <v>96.11</v>
      </c>
      <c r="AI428" s="6">
        <v>0.97</v>
      </c>
      <c r="AJ428" s="6">
        <v>5.13</v>
      </c>
      <c r="AK428" s="6">
        <v>5.84</v>
      </c>
      <c r="AL428" s="6">
        <v>1.02</v>
      </c>
      <c r="AM428">
        <v>3.8</v>
      </c>
      <c r="AN428">
        <v>3.8</v>
      </c>
      <c r="AO428">
        <v>3.8</v>
      </c>
      <c r="AP428">
        <v>0.2</v>
      </c>
      <c r="AQ428">
        <v>-50.5</v>
      </c>
      <c r="AR428">
        <v>-42.4</v>
      </c>
      <c r="AS428">
        <v>-26</v>
      </c>
      <c r="AT428">
        <v>-42.2</v>
      </c>
      <c r="AU428">
        <v>-44.9</v>
      </c>
      <c r="AV428">
        <v>42.1</v>
      </c>
      <c r="AW428">
        <v>9999</v>
      </c>
      <c r="AX428" s="6">
        <v>-5.18</v>
      </c>
      <c r="AY428" s="6">
        <v>-3.79</v>
      </c>
      <c r="AZ428" s="6">
        <v>0</v>
      </c>
      <c r="BA428" s="6">
        <v>-2.91</v>
      </c>
      <c r="BB428" s="6">
        <v>0.56999999999999995</v>
      </c>
      <c r="BC428" s="6">
        <v>-3.49</v>
      </c>
      <c r="BD428" s="6">
        <v>7.46</v>
      </c>
      <c r="BE428" s="6">
        <v>-5.38</v>
      </c>
      <c r="BF428" s="6">
        <v>-17.559999999999999</v>
      </c>
      <c r="BG428" s="6">
        <v>-41.22</v>
      </c>
      <c r="BH428" s="6">
        <v>930.8</v>
      </c>
    </row>
    <row r="429" spans="1:61" hidden="1" x14ac:dyDescent="0.2">
      <c r="A429" t="s">
        <v>2669</v>
      </c>
      <c r="B429" t="s">
        <v>3373</v>
      </c>
      <c r="C429" t="s">
        <v>3374</v>
      </c>
      <c r="D429">
        <v>71</v>
      </c>
      <c r="E429" t="s">
        <v>83</v>
      </c>
      <c r="H429" t="s">
        <v>3375</v>
      </c>
      <c r="K429" t="s">
        <v>309</v>
      </c>
      <c r="L429" t="s">
        <v>66</v>
      </c>
      <c r="M429" t="s">
        <v>77</v>
      </c>
      <c r="N429" s="17" t="s">
        <v>3376</v>
      </c>
      <c r="O429" s="19">
        <f t="shared" si="6"/>
        <v>4182</v>
      </c>
      <c r="P429">
        <v>1</v>
      </c>
      <c r="Q429" t="s">
        <v>3250</v>
      </c>
      <c r="R429" s="6">
        <v>1.56</v>
      </c>
      <c r="S429">
        <v>29.5</v>
      </c>
      <c r="T429">
        <v>16.7</v>
      </c>
      <c r="U429" s="5">
        <v>1</v>
      </c>
      <c r="V429" s="5">
        <v>7</v>
      </c>
      <c r="W429" s="6">
        <v>23.25</v>
      </c>
      <c r="X429" s="6">
        <v>39.11</v>
      </c>
      <c r="Y429" s="6">
        <v>146.36000000000001</v>
      </c>
      <c r="Z429" s="6">
        <v>0.74</v>
      </c>
      <c r="AA429" s="6">
        <v>0.76</v>
      </c>
      <c r="AB429" s="6">
        <v>26.58</v>
      </c>
      <c r="AC429" s="6">
        <v>44.26</v>
      </c>
      <c r="AD429" s="6">
        <v>24.83</v>
      </c>
      <c r="AE429" s="6">
        <v>0.01</v>
      </c>
      <c r="AF429" s="6">
        <v>0.34</v>
      </c>
      <c r="AG429" s="6">
        <v>40.299999999999997</v>
      </c>
      <c r="AI429" s="6">
        <v>0.9</v>
      </c>
      <c r="AJ429" s="6">
        <v>15</v>
      </c>
      <c r="AK429" s="6">
        <v>19.02</v>
      </c>
      <c r="AL429" s="6">
        <v>16</v>
      </c>
      <c r="AM429">
        <v>18.899999999999999</v>
      </c>
      <c r="AN429">
        <v>18.899999999999999</v>
      </c>
      <c r="AO429">
        <v>9.4</v>
      </c>
      <c r="AP429">
        <v>7</v>
      </c>
      <c r="AQ429">
        <v>26.4</v>
      </c>
      <c r="AR429">
        <v>29.5</v>
      </c>
      <c r="AS429">
        <v>90.7</v>
      </c>
      <c r="AT429">
        <v>123.5</v>
      </c>
      <c r="AU429">
        <v>3.8</v>
      </c>
      <c r="AV429">
        <v>3.2</v>
      </c>
      <c r="AW429">
        <v>0.9</v>
      </c>
      <c r="AX429" s="6">
        <v>23.3</v>
      </c>
      <c r="AY429" s="6">
        <v>50.22</v>
      </c>
      <c r="AZ429" s="6">
        <v>0</v>
      </c>
      <c r="BA429" s="6">
        <v>-0.65</v>
      </c>
      <c r="BB429" s="6">
        <v>10.16</v>
      </c>
      <c r="BC429" s="6">
        <v>14.75</v>
      </c>
      <c r="BD429" s="6">
        <v>37.29</v>
      </c>
      <c r="BE429" s="6">
        <v>51.15</v>
      </c>
      <c r="BF429" s="6">
        <v>665</v>
      </c>
      <c r="BG429" s="6">
        <v>712.39</v>
      </c>
      <c r="BH429" s="6">
        <v>134.05000000000001</v>
      </c>
    </row>
    <row r="430" spans="1:61" hidden="1" x14ac:dyDescent="0.2">
      <c r="A430" t="s">
        <v>2675</v>
      </c>
      <c r="B430" t="s">
        <v>2058</v>
      </c>
      <c r="C430" t="s">
        <v>2059</v>
      </c>
      <c r="D430">
        <v>62</v>
      </c>
      <c r="E430" t="s">
        <v>331</v>
      </c>
      <c r="H430" t="s">
        <v>2060</v>
      </c>
      <c r="K430" t="s">
        <v>274</v>
      </c>
      <c r="L430" t="s">
        <v>114</v>
      </c>
      <c r="M430" t="s">
        <v>352</v>
      </c>
      <c r="N430" t="s">
        <v>2061</v>
      </c>
      <c r="O430" s="19">
        <f t="shared" si="6"/>
        <v>1189</v>
      </c>
      <c r="P430">
        <v>1</v>
      </c>
      <c r="Q430" t="s">
        <v>1939</v>
      </c>
      <c r="R430" s="6">
        <v>3.1</v>
      </c>
      <c r="S430">
        <v>74</v>
      </c>
      <c r="T430">
        <v>56.1</v>
      </c>
      <c r="U430" s="5">
        <v>7</v>
      </c>
      <c r="V430" s="5">
        <v>7</v>
      </c>
      <c r="W430" s="6">
        <v>6.33</v>
      </c>
      <c r="X430" s="6">
        <v>5.93</v>
      </c>
      <c r="Y430" s="6">
        <v>5.56</v>
      </c>
      <c r="Z430" s="6">
        <v>0.63</v>
      </c>
      <c r="AA430" s="6">
        <v>0.92</v>
      </c>
      <c r="AB430" s="6">
        <v>6.56</v>
      </c>
      <c r="AC430" s="6">
        <v>3.94</v>
      </c>
      <c r="AD430" s="6">
        <v>13.22</v>
      </c>
      <c r="AE430" s="6">
        <v>0.86</v>
      </c>
      <c r="AF430" s="6">
        <v>3.52</v>
      </c>
      <c r="AG430" s="6">
        <v>1.43</v>
      </c>
      <c r="AI430" s="6">
        <v>0.96</v>
      </c>
      <c r="AJ430" s="6">
        <v>15.14</v>
      </c>
      <c r="AK430" s="6">
        <v>12.66</v>
      </c>
      <c r="AL430" s="6">
        <v>5.48</v>
      </c>
      <c r="AM430">
        <v>21.1</v>
      </c>
      <c r="AN430">
        <v>24.2</v>
      </c>
      <c r="AO430">
        <v>18.2</v>
      </c>
      <c r="AP430">
        <v>7.3</v>
      </c>
      <c r="AQ430">
        <v>-12.1</v>
      </c>
      <c r="AR430">
        <v>-11.7</v>
      </c>
      <c r="AS430">
        <v>-10.6</v>
      </c>
      <c r="AT430">
        <v>-12.1</v>
      </c>
      <c r="AU430">
        <v>-12.4</v>
      </c>
      <c r="AV430">
        <v>37.6</v>
      </c>
      <c r="AW430">
        <v>25.9</v>
      </c>
      <c r="AX430" s="6">
        <v>7.79</v>
      </c>
      <c r="AY430" s="6">
        <v>-3.31</v>
      </c>
      <c r="AZ430" s="6">
        <v>0</v>
      </c>
      <c r="BA430" s="6">
        <v>-0.42</v>
      </c>
      <c r="BB430" s="6">
        <v>0.25</v>
      </c>
      <c r="BC430" s="6">
        <v>-13.21</v>
      </c>
      <c r="BD430" s="6">
        <v>-3.24</v>
      </c>
      <c r="BE430" s="6">
        <v>-10.88</v>
      </c>
      <c r="BF430" s="6">
        <v>-15.48</v>
      </c>
      <c r="BG430" s="6">
        <v>111.68</v>
      </c>
      <c r="BH430" s="6">
        <v>3302.94</v>
      </c>
      <c r="BI430" t="s">
        <v>2682</v>
      </c>
    </row>
    <row r="431" spans="1:61" hidden="1" x14ac:dyDescent="0.2">
      <c r="A431" t="s">
        <v>2683</v>
      </c>
      <c r="B431" t="s">
        <v>608</v>
      </c>
      <c r="C431" t="s">
        <v>609</v>
      </c>
      <c r="D431">
        <v>42</v>
      </c>
      <c r="E431" t="s">
        <v>610</v>
      </c>
      <c r="H431" t="s">
        <v>611</v>
      </c>
      <c r="K431" t="s">
        <v>65</v>
      </c>
      <c r="L431" t="s">
        <v>66</v>
      </c>
      <c r="M431" t="s">
        <v>67</v>
      </c>
      <c r="N431" t="s">
        <v>612</v>
      </c>
      <c r="O431" s="19">
        <f t="shared" si="6"/>
        <v>1490</v>
      </c>
      <c r="P431">
        <v>12</v>
      </c>
      <c r="Q431" t="s">
        <v>613</v>
      </c>
      <c r="R431" s="6">
        <v>4.0999999999999996</v>
      </c>
      <c r="S431">
        <v>36.200000000000003</v>
      </c>
      <c r="T431">
        <v>35.6</v>
      </c>
      <c r="U431" s="5">
        <v>2</v>
      </c>
      <c r="V431" s="5">
        <v>7</v>
      </c>
      <c r="W431" s="6">
        <v>11.18</v>
      </c>
      <c r="X431" s="6">
        <v>4.2300000000000004</v>
      </c>
      <c r="Y431" s="6">
        <v>0.52</v>
      </c>
      <c r="Z431" s="6">
        <v>-0.39</v>
      </c>
      <c r="AA431" s="6">
        <v>0.74</v>
      </c>
      <c r="AB431" s="6">
        <v>7.78</v>
      </c>
      <c r="AC431" s="6">
        <v>4.63</v>
      </c>
      <c r="AD431" s="6">
        <v>-20.66</v>
      </c>
      <c r="AE431" s="6">
        <v>-0.5</v>
      </c>
      <c r="AF431" s="6">
        <v>6.27</v>
      </c>
      <c r="AG431" s="6">
        <v>4.01</v>
      </c>
      <c r="AI431" s="6">
        <v>0.96</v>
      </c>
      <c r="AJ431" s="6">
        <v>10.88</v>
      </c>
      <c r="AK431" s="6">
        <v>2.27</v>
      </c>
      <c r="AL431" s="6">
        <v>-5.09</v>
      </c>
      <c r="AM431">
        <v>9.6999999999999993</v>
      </c>
      <c r="AN431">
        <v>8.8000000000000007</v>
      </c>
      <c r="AO431">
        <v>8</v>
      </c>
      <c r="AP431">
        <v>2.7</v>
      </c>
      <c r="AQ431">
        <v>-32.4</v>
      </c>
      <c r="AR431">
        <v>-35.6</v>
      </c>
      <c r="AS431">
        <v>-32.6</v>
      </c>
      <c r="AT431">
        <v>-18.100000000000001</v>
      </c>
      <c r="AU431">
        <v>-25.1</v>
      </c>
      <c r="AV431">
        <v>2.8</v>
      </c>
      <c r="AW431">
        <v>3.7</v>
      </c>
      <c r="AX431" s="6">
        <v>1.96</v>
      </c>
      <c r="AY431" s="6">
        <v>-1.48</v>
      </c>
      <c r="AZ431" s="6">
        <v>0</v>
      </c>
      <c r="BA431" s="6">
        <v>2.16</v>
      </c>
      <c r="BB431" s="6">
        <v>3.45</v>
      </c>
      <c r="BC431" s="6">
        <v>4.09</v>
      </c>
      <c r="BD431" s="6">
        <v>-1.1200000000000001</v>
      </c>
      <c r="BE431" s="6">
        <v>-2.13</v>
      </c>
      <c r="BF431" s="6">
        <v>-7.19</v>
      </c>
      <c r="BG431" s="6">
        <v>21.38</v>
      </c>
      <c r="BH431" s="6">
        <v>386.43</v>
      </c>
      <c r="BI431" t="s">
        <v>2688</v>
      </c>
    </row>
    <row r="432" spans="1:61" hidden="1" x14ac:dyDescent="0.2">
      <c r="A432" t="s">
        <v>2689</v>
      </c>
      <c r="B432" t="s">
        <v>3219</v>
      </c>
      <c r="C432" t="s">
        <v>3220</v>
      </c>
      <c r="D432">
        <v>29</v>
      </c>
      <c r="E432" t="s">
        <v>533</v>
      </c>
      <c r="G432" t="s">
        <v>74</v>
      </c>
      <c r="H432" t="s">
        <v>3221</v>
      </c>
      <c r="K432" t="s">
        <v>549</v>
      </c>
      <c r="L432" t="s">
        <v>181</v>
      </c>
      <c r="M432" t="s">
        <v>485</v>
      </c>
      <c r="N432" t="s">
        <v>3222</v>
      </c>
      <c r="O432" s="19">
        <f t="shared" si="6"/>
        <v>14596</v>
      </c>
      <c r="P432">
        <v>4</v>
      </c>
      <c r="Q432" t="s">
        <v>3223</v>
      </c>
      <c r="R432" s="6">
        <v>6.48</v>
      </c>
      <c r="S432">
        <v>80</v>
      </c>
      <c r="T432">
        <v>100</v>
      </c>
      <c r="U432" s="5">
        <v>7</v>
      </c>
      <c r="V432" s="5">
        <v>7</v>
      </c>
      <c r="W432" s="6">
        <v>6.76</v>
      </c>
      <c r="X432" s="6">
        <v>4.37</v>
      </c>
      <c r="Y432" s="6">
        <v>3.57</v>
      </c>
      <c r="Z432" s="6">
        <v>0.66</v>
      </c>
      <c r="AA432" s="6">
        <v>0.92</v>
      </c>
      <c r="AB432" s="6">
        <v>3.58</v>
      </c>
      <c r="AC432" s="6">
        <v>1.47</v>
      </c>
      <c r="AD432" s="6">
        <v>3.69</v>
      </c>
      <c r="AE432" s="6">
        <v>-0.11</v>
      </c>
      <c r="AF432" s="6">
        <v>-8.1300000000000008</v>
      </c>
      <c r="AG432" s="6">
        <v>-18.170000000000002</v>
      </c>
      <c r="AH432" s="6">
        <v>1814.43</v>
      </c>
      <c r="AI432" s="6">
        <v>0.59</v>
      </c>
      <c r="AJ432" s="6">
        <v>1.23</v>
      </c>
      <c r="AK432" s="6">
        <v>11.39</v>
      </c>
      <c r="AL432" s="6">
        <v>-3.99</v>
      </c>
      <c r="AM432">
        <v>12.9</v>
      </c>
      <c r="AN432">
        <v>12.3</v>
      </c>
      <c r="AP432">
        <v>3.4</v>
      </c>
      <c r="AQ432">
        <v>-15.9</v>
      </c>
      <c r="AR432">
        <v>-8.6</v>
      </c>
      <c r="AT432">
        <v>-28.1</v>
      </c>
      <c r="AU432">
        <v>-18.8</v>
      </c>
      <c r="AV432">
        <v>49.5</v>
      </c>
      <c r="AW432">
        <v>9999</v>
      </c>
      <c r="AX432" s="6">
        <v>-0.14000000000000001</v>
      </c>
      <c r="AY432" s="6">
        <v>-0.69</v>
      </c>
      <c r="AZ432" s="6">
        <v>0</v>
      </c>
      <c r="BA432" s="6">
        <v>0.88</v>
      </c>
      <c r="BB432" s="6">
        <v>1.99</v>
      </c>
      <c r="BC432" s="6">
        <v>-0.46</v>
      </c>
      <c r="BD432" s="6">
        <v>-6.53</v>
      </c>
      <c r="BE432" s="6">
        <v>-12.63</v>
      </c>
      <c r="BF432" s="6">
        <v>-3.42</v>
      </c>
      <c r="BG432" s="6">
        <v>-1.35</v>
      </c>
      <c r="BH432" s="6">
        <v>1775</v>
      </c>
    </row>
    <row r="433" spans="1:60" hidden="1" x14ac:dyDescent="0.2">
      <c r="A433" t="s">
        <v>2695</v>
      </c>
      <c r="B433" t="s">
        <v>1849</v>
      </c>
      <c r="C433" t="s">
        <v>1850</v>
      </c>
      <c r="D433">
        <v>81</v>
      </c>
      <c r="E433" t="s">
        <v>1851</v>
      </c>
      <c r="G433" t="s">
        <v>406</v>
      </c>
      <c r="H433" t="s">
        <v>1852</v>
      </c>
      <c r="K433" t="s">
        <v>76</v>
      </c>
      <c r="L433" t="s">
        <v>66</v>
      </c>
      <c r="M433" t="s">
        <v>77</v>
      </c>
      <c r="N433" t="s">
        <v>1853</v>
      </c>
      <c r="O433" s="19">
        <f t="shared" si="6"/>
        <v>5869</v>
      </c>
      <c r="P433">
        <v>2</v>
      </c>
      <c r="Q433" t="s">
        <v>1441</v>
      </c>
      <c r="R433" s="6">
        <v>3.98</v>
      </c>
      <c r="S433">
        <v>57.5</v>
      </c>
      <c r="T433">
        <v>63.6</v>
      </c>
      <c r="U433" s="5">
        <v>7</v>
      </c>
      <c r="V433" s="5">
        <v>7</v>
      </c>
      <c r="W433" s="6">
        <v>7.56</v>
      </c>
      <c r="X433" s="6">
        <v>6.22</v>
      </c>
      <c r="Y433" s="6">
        <v>12.5</v>
      </c>
      <c r="Z433" s="6">
        <v>0.99</v>
      </c>
      <c r="AA433" s="6">
        <v>0.98</v>
      </c>
      <c r="AB433" s="6">
        <v>8.36</v>
      </c>
      <c r="AC433" s="6">
        <v>7.95</v>
      </c>
      <c r="AD433" s="6">
        <v>-9.08</v>
      </c>
      <c r="AE433" s="6">
        <v>0.96</v>
      </c>
      <c r="AF433" s="6">
        <v>6.89</v>
      </c>
      <c r="AG433" s="6">
        <v>4.51</v>
      </c>
      <c r="AH433" s="6">
        <v>67.84</v>
      </c>
      <c r="AI433" s="6">
        <v>0.98</v>
      </c>
      <c r="AJ433" s="6">
        <v>8.1199999999999992</v>
      </c>
      <c r="AK433" s="6">
        <v>10.49</v>
      </c>
      <c r="AL433" s="6">
        <v>3.4</v>
      </c>
      <c r="AM433">
        <v>16.600000000000001</v>
      </c>
      <c r="AN433">
        <v>14.4</v>
      </c>
      <c r="AO433">
        <v>15.7</v>
      </c>
      <c r="AP433">
        <v>6.7</v>
      </c>
      <c r="AQ433">
        <v>-48.7</v>
      </c>
      <c r="AR433">
        <v>-41.8</v>
      </c>
      <c r="AS433">
        <v>-43.7</v>
      </c>
      <c r="AT433">
        <v>-50.4</v>
      </c>
      <c r="AU433">
        <v>-26.1</v>
      </c>
      <c r="AV433">
        <v>0.8</v>
      </c>
      <c r="AW433">
        <v>0.1</v>
      </c>
      <c r="AX433" s="6">
        <v>-1.64</v>
      </c>
      <c r="AY433" s="6">
        <v>-14.17</v>
      </c>
      <c r="AZ433" s="6">
        <v>0</v>
      </c>
      <c r="BA433" s="6">
        <v>-3.17</v>
      </c>
      <c r="BB433" s="6">
        <v>30.57</v>
      </c>
      <c r="BC433" s="6">
        <v>42.98</v>
      </c>
      <c r="BD433" s="6">
        <v>48.2</v>
      </c>
      <c r="BE433" s="6">
        <v>29.16</v>
      </c>
      <c r="BF433" s="6">
        <v>-53.42</v>
      </c>
      <c r="BG433" s="6">
        <v>-15.22</v>
      </c>
    </row>
    <row r="434" spans="1:60" hidden="1" x14ac:dyDescent="0.2">
      <c r="A434" t="s">
        <v>2700</v>
      </c>
      <c r="B434" t="s">
        <v>2676</v>
      </c>
      <c r="C434" t="s">
        <v>2677</v>
      </c>
      <c r="D434">
        <v>100</v>
      </c>
      <c r="E434" t="s">
        <v>164</v>
      </c>
      <c r="F434" t="s">
        <v>225</v>
      </c>
      <c r="G434" t="s">
        <v>127</v>
      </c>
      <c r="H434" t="s">
        <v>2678</v>
      </c>
      <c r="I434" t="s">
        <v>2679</v>
      </c>
      <c r="K434" t="s">
        <v>944</v>
      </c>
      <c r="L434" t="s">
        <v>129</v>
      </c>
      <c r="M434" t="s">
        <v>751</v>
      </c>
      <c r="N434" s="17" t="s">
        <v>2680</v>
      </c>
      <c r="O434" s="19">
        <f t="shared" si="6"/>
        <v>555786</v>
      </c>
      <c r="P434">
        <v>2</v>
      </c>
      <c r="Q434" t="s">
        <v>2681</v>
      </c>
      <c r="R434" s="6">
        <v>1.01</v>
      </c>
      <c r="S434">
        <v>47.2</v>
      </c>
      <c r="T434">
        <v>65.8</v>
      </c>
      <c r="U434" s="5">
        <v>6</v>
      </c>
      <c r="V434" s="5">
        <v>6</v>
      </c>
      <c r="W434" s="6">
        <v>16.71</v>
      </c>
      <c r="X434" s="6">
        <v>21.69</v>
      </c>
      <c r="Y434" s="6">
        <v>59.6</v>
      </c>
      <c r="Z434" s="6">
        <v>0.94</v>
      </c>
      <c r="AA434" s="6">
        <v>0.93</v>
      </c>
      <c r="AB434" s="6">
        <v>16.010000000000002</v>
      </c>
      <c r="AC434" s="6">
        <v>23.22</v>
      </c>
      <c r="AD434" s="6">
        <v>26.68</v>
      </c>
      <c r="AE434" s="6">
        <v>0.92</v>
      </c>
      <c r="AF434" s="6">
        <v>14.38</v>
      </c>
      <c r="AG434" s="6">
        <v>19.38</v>
      </c>
      <c r="AH434" s="6">
        <v>4.09</v>
      </c>
      <c r="AI434" s="6">
        <v>0.93</v>
      </c>
      <c r="AJ434" s="6">
        <v>11.55</v>
      </c>
      <c r="AK434" s="6">
        <v>17.73</v>
      </c>
      <c r="AL434" s="6">
        <v>25.6</v>
      </c>
      <c r="AM434">
        <v>46.6</v>
      </c>
      <c r="AN434">
        <v>46.6</v>
      </c>
      <c r="AO434">
        <v>44.4</v>
      </c>
      <c r="AP434">
        <v>17</v>
      </c>
      <c r="AQ434">
        <v>90.1</v>
      </c>
      <c r="AR434">
        <v>90</v>
      </c>
      <c r="AS434">
        <v>120</v>
      </c>
      <c r="AT434">
        <v>109.3</v>
      </c>
      <c r="AU434">
        <v>98.3</v>
      </c>
      <c r="AV434">
        <v>9</v>
      </c>
      <c r="AW434">
        <v>1.2</v>
      </c>
      <c r="AX434" s="6">
        <v>23.13</v>
      </c>
      <c r="AY434" s="6">
        <v>42.58</v>
      </c>
      <c r="AZ434" s="6">
        <v>0</v>
      </c>
      <c r="BA434" s="6">
        <v>-0.16</v>
      </c>
      <c r="BB434" s="6">
        <v>6.21</v>
      </c>
      <c r="BC434" s="6">
        <v>8.98</v>
      </c>
      <c r="BD434" s="6">
        <v>32.72</v>
      </c>
      <c r="BE434" s="6">
        <v>71.56</v>
      </c>
      <c r="BF434" s="6">
        <v>489.32</v>
      </c>
      <c r="BG434" s="6">
        <v>701.12</v>
      </c>
      <c r="BH434" s="6">
        <v>520.1</v>
      </c>
    </row>
    <row r="435" spans="1:60" hidden="1" x14ac:dyDescent="0.2">
      <c r="A435" t="s">
        <v>2706</v>
      </c>
      <c r="B435" t="s">
        <v>976</v>
      </c>
      <c r="C435" t="s">
        <v>977</v>
      </c>
      <c r="D435">
        <v>76</v>
      </c>
      <c r="E435" t="s">
        <v>912</v>
      </c>
      <c r="G435" t="s">
        <v>94</v>
      </c>
      <c r="H435" t="s">
        <v>978</v>
      </c>
      <c r="K435" t="s">
        <v>274</v>
      </c>
      <c r="L435" t="s">
        <v>229</v>
      </c>
      <c r="M435" t="s">
        <v>522</v>
      </c>
      <c r="N435" s="17" t="s">
        <v>979</v>
      </c>
      <c r="O435" s="19">
        <f t="shared" si="6"/>
        <v>8551</v>
      </c>
      <c r="P435">
        <v>2</v>
      </c>
      <c r="Q435" t="s">
        <v>980</v>
      </c>
      <c r="R435" s="6">
        <v>1.58</v>
      </c>
      <c r="S435">
        <v>37.200000000000003</v>
      </c>
      <c r="T435">
        <v>36.299999999999997</v>
      </c>
      <c r="U435" s="5">
        <v>6</v>
      </c>
      <c r="V435" s="5">
        <v>6</v>
      </c>
      <c r="W435" s="6">
        <v>18.82</v>
      </c>
      <c r="X435" s="6">
        <v>11.62</v>
      </c>
      <c r="Y435" s="6">
        <v>9.43</v>
      </c>
      <c r="Z435" s="6">
        <v>0.93</v>
      </c>
      <c r="AA435" s="6">
        <v>0.93</v>
      </c>
      <c r="AB435" s="6">
        <v>9.9700000000000006</v>
      </c>
      <c r="AC435" s="6">
        <v>2.68</v>
      </c>
      <c r="AD435" s="6">
        <v>40.47</v>
      </c>
      <c r="AE435" s="6">
        <v>0.97</v>
      </c>
      <c r="AF435" s="6">
        <v>10.75</v>
      </c>
      <c r="AG435" s="6">
        <v>7.54</v>
      </c>
      <c r="AH435" s="6">
        <v>22.25</v>
      </c>
      <c r="AI435" s="6">
        <v>0.96</v>
      </c>
      <c r="AJ435" s="6">
        <v>10.9</v>
      </c>
      <c r="AK435" s="6">
        <v>5.7</v>
      </c>
      <c r="AL435" s="6">
        <v>5.59</v>
      </c>
      <c r="AM435">
        <v>23.6</v>
      </c>
      <c r="AN435">
        <v>18.100000000000001</v>
      </c>
      <c r="AO435">
        <v>11.8</v>
      </c>
      <c r="AP435">
        <v>1.9</v>
      </c>
      <c r="AQ435">
        <v>-6.6</v>
      </c>
      <c r="AR435">
        <v>14.3</v>
      </c>
      <c r="AS435">
        <v>-4.7</v>
      </c>
      <c r="AT435">
        <v>-0.5</v>
      </c>
      <c r="AU435">
        <v>-27.9</v>
      </c>
      <c r="AV435">
        <v>25.5</v>
      </c>
      <c r="AW435">
        <v>6.6</v>
      </c>
      <c r="AX435" s="6">
        <v>12.83</v>
      </c>
      <c r="AY435" s="6">
        <v>2.67</v>
      </c>
      <c r="AZ435" s="6">
        <v>0</v>
      </c>
      <c r="BA435" s="6">
        <v>-2.44</v>
      </c>
      <c r="BB435" s="6">
        <v>-0.35</v>
      </c>
      <c r="BC435" s="6">
        <v>0.75</v>
      </c>
      <c r="BD435" s="6">
        <v>22.05</v>
      </c>
      <c r="BE435" s="6">
        <v>11.19</v>
      </c>
      <c r="BF435" s="6">
        <v>14.1</v>
      </c>
      <c r="BG435" s="6">
        <v>234.52</v>
      </c>
      <c r="BH435" s="6">
        <v>317.58999999999997</v>
      </c>
    </row>
    <row r="436" spans="1:60" hidden="1" x14ac:dyDescent="0.2">
      <c r="A436" t="s">
        <v>2711</v>
      </c>
      <c r="B436" t="s">
        <v>3853</v>
      </c>
      <c r="C436" t="s">
        <v>3854</v>
      </c>
      <c r="D436">
        <v>88</v>
      </c>
      <c r="E436" t="s">
        <v>126</v>
      </c>
      <c r="G436" t="s">
        <v>237</v>
      </c>
      <c r="H436" t="s">
        <v>3855</v>
      </c>
      <c r="K436" t="s">
        <v>65</v>
      </c>
      <c r="L436" t="s">
        <v>558</v>
      </c>
      <c r="M436" t="s">
        <v>1134</v>
      </c>
      <c r="N436" t="s">
        <v>3856</v>
      </c>
      <c r="O436" s="19">
        <f t="shared" si="6"/>
        <v>36230</v>
      </c>
      <c r="P436">
        <v>4</v>
      </c>
      <c r="Q436" t="s">
        <v>687</v>
      </c>
      <c r="R436" s="6">
        <v>1.85</v>
      </c>
      <c r="S436">
        <v>48.5</v>
      </c>
      <c r="T436">
        <v>54.3</v>
      </c>
      <c r="U436" s="5">
        <v>6</v>
      </c>
      <c r="V436" s="5">
        <v>6</v>
      </c>
      <c r="W436" s="6">
        <v>5.75</v>
      </c>
      <c r="X436" s="6">
        <v>10.31</v>
      </c>
      <c r="Y436" s="6">
        <v>9.92</v>
      </c>
      <c r="Z436" s="6">
        <v>0.96</v>
      </c>
      <c r="AA436" s="6">
        <v>0.97</v>
      </c>
      <c r="AB436" s="6">
        <v>9.76</v>
      </c>
      <c r="AC436" s="6">
        <v>9.69</v>
      </c>
      <c r="AD436" s="6">
        <v>9.9700000000000006</v>
      </c>
      <c r="AE436" s="6">
        <v>0.73</v>
      </c>
      <c r="AF436" s="6">
        <v>2.44</v>
      </c>
      <c r="AG436" s="6">
        <v>7.23</v>
      </c>
      <c r="AH436" s="6">
        <v>18.3</v>
      </c>
      <c r="AI436" s="6">
        <v>-0.62</v>
      </c>
      <c r="AJ436" s="6">
        <v>-6.64</v>
      </c>
      <c r="AK436" s="6">
        <v>5.5</v>
      </c>
      <c r="AL436" s="6">
        <v>9.1</v>
      </c>
      <c r="AM436">
        <v>24.4</v>
      </c>
      <c r="AN436">
        <v>26.1</v>
      </c>
      <c r="AO436">
        <v>24.3</v>
      </c>
      <c r="AP436">
        <v>5.6</v>
      </c>
      <c r="AQ436">
        <v>1.1000000000000001</v>
      </c>
      <c r="AR436">
        <v>7.3</v>
      </c>
      <c r="AS436">
        <v>15.5</v>
      </c>
      <c r="AT436">
        <v>25.4</v>
      </c>
      <c r="AU436">
        <v>15.4</v>
      </c>
      <c r="AV436">
        <v>191.8</v>
      </c>
      <c r="AW436">
        <v>18.399999999999999</v>
      </c>
      <c r="AX436" s="6">
        <v>9.3800000000000008</v>
      </c>
      <c r="AY436" s="6">
        <v>6.08</v>
      </c>
      <c r="AZ436" s="6">
        <v>0</v>
      </c>
      <c r="BA436" s="6">
        <v>-0.13</v>
      </c>
      <c r="BB436" s="6">
        <v>1.78</v>
      </c>
      <c r="BC436" s="6">
        <v>0.04</v>
      </c>
      <c r="BD436" s="6">
        <v>7.96</v>
      </c>
      <c r="BE436" s="6">
        <v>2.19</v>
      </c>
      <c r="BF436" s="6">
        <v>34.31</v>
      </c>
      <c r="BG436" s="6">
        <v>145.22</v>
      </c>
      <c r="BH436" s="6">
        <v>475.87</v>
      </c>
    </row>
    <row r="437" spans="1:60" hidden="1" x14ac:dyDescent="0.2">
      <c r="A437" t="s">
        <v>2717</v>
      </c>
      <c r="B437" t="s">
        <v>1456</v>
      </c>
      <c r="C437" t="s">
        <v>1457</v>
      </c>
      <c r="D437">
        <v>89</v>
      </c>
      <c r="E437" t="s">
        <v>491</v>
      </c>
      <c r="G437" t="s">
        <v>127</v>
      </c>
      <c r="H437" t="s">
        <v>1458</v>
      </c>
      <c r="K437" t="s">
        <v>297</v>
      </c>
      <c r="L437" t="s">
        <v>86</v>
      </c>
      <c r="M437" t="s">
        <v>1393</v>
      </c>
      <c r="N437" s="17" t="s">
        <v>1459</v>
      </c>
      <c r="O437" s="19">
        <f t="shared" si="6"/>
        <v>1012</v>
      </c>
      <c r="P437">
        <v>4</v>
      </c>
      <c r="Q437" t="s">
        <v>568</v>
      </c>
      <c r="R437" s="6">
        <v>1.67</v>
      </c>
      <c r="S437">
        <v>20.100000000000001</v>
      </c>
      <c r="T437">
        <v>19.3</v>
      </c>
      <c r="U437" s="5">
        <v>4</v>
      </c>
      <c r="V437" s="5">
        <v>5</v>
      </c>
      <c r="W437" s="6">
        <v>9.74</v>
      </c>
      <c r="X437" s="6">
        <v>28.22</v>
      </c>
      <c r="Y437" s="6">
        <v>20</v>
      </c>
      <c r="Z437" s="6">
        <v>0.85</v>
      </c>
      <c r="AA437" s="6">
        <v>0.76</v>
      </c>
      <c r="AB437" s="6">
        <v>21.85</v>
      </c>
      <c r="AC437" s="6">
        <v>263.12</v>
      </c>
      <c r="AD437" s="6">
        <v>-49.5</v>
      </c>
      <c r="AE437" s="6">
        <v>0.66</v>
      </c>
      <c r="AF437" s="6">
        <v>15.13</v>
      </c>
      <c r="AG437" s="6">
        <v>167.67</v>
      </c>
      <c r="AH437" s="6">
        <v>-60.79</v>
      </c>
      <c r="AI437" s="6">
        <v>0.83</v>
      </c>
      <c r="AJ437" s="6">
        <v>4.96</v>
      </c>
      <c r="AK437" s="6">
        <v>35.24</v>
      </c>
      <c r="AL437" s="6">
        <v>-0.37</v>
      </c>
      <c r="AM437">
        <v>12.1</v>
      </c>
      <c r="AN437">
        <v>12</v>
      </c>
      <c r="AO437">
        <v>7.8</v>
      </c>
      <c r="AP437">
        <v>4.2</v>
      </c>
      <c r="AQ437">
        <v>-40</v>
      </c>
      <c r="AR437">
        <v>-31.1</v>
      </c>
      <c r="AS437">
        <v>7</v>
      </c>
      <c r="AT437">
        <v>44.8</v>
      </c>
      <c r="AU437">
        <v>100.1</v>
      </c>
      <c r="AV437">
        <v>55.2</v>
      </c>
      <c r="AW437">
        <v>5.5</v>
      </c>
      <c r="AX437" s="6">
        <v>24.46</v>
      </c>
      <c r="AY437" s="6">
        <v>33.99</v>
      </c>
      <c r="AZ437" s="6">
        <v>0</v>
      </c>
      <c r="BA437" s="6">
        <v>0.42</v>
      </c>
      <c r="BB437" s="6">
        <v>12.34</v>
      </c>
      <c r="BC437" s="6">
        <v>8.1199999999999992</v>
      </c>
      <c r="BD437" s="6">
        <v>4.8099999999999996</v>
      </c>
      <c r="BE437" s="6">
        <v>1.27</v>
      </c>
      <c r="BF437" s="6">
        <v>331.83</v>
      </c>
      <c r="BG437" s="6">
        <v>792.06</v>
      </c>
      <c r="BH437" s="6">
        <v>800.48</v>
      </c>
    </row>
    <row r="438" spans="1:60" hidden="1" x14ac:dyDescent="0.2">
      <c r="A438" t="s">
        <v>2722</v>
      </c>
      <c r="B438" t="s">
        <v>2119</v>
      </c>
      <c r="C438" t="s">
        <v>2120</v>
      </c>
      <c r="D438">
        <v>88</v>
      </c>
      <c r="E438" t="s">
        <v>505</v>
      </c>
      <c r="H438" t="s">
        <v>2121</v>
      </c>
      <c r="K438" t="s">
        <v>65</v>
      </c>
      <c r="L438" t="s">
        <v>97</v>
      </c>
      <c r="M438" t="s">
        <v>98</v>
      </c>
      <c r="N438" s="17" t="s">
        <v>2122</v>
      </c>
      <c r="O438" s="19">
        <f t="shared" si="6"/>
        <v>1087</v>
      </c>
      <c r="P438">
        <v>1</v>
      </c>
      <c r="Q438" t="s">
        <v>2123</v>
      </c>
      <c r="R438" s="6">
        <v>2.98</v>
      </c>
      <c r="S438">
        <v>54</v>
      </c>
      <c r="T438">
        <v>36.6</v>
      </c>
      <c r="U438" s="5">
        <v>5</v>
      </c>
      <c r="V438" s="5">
        <v>5</v>
      </c>
      <c r="W438" s="6">
        <v>7.18</v>
      </c>
      <c r="X438" s="6">
        <v>8.1999999999999993</v>
      </c>
      <c r="Z438" s="6">
        <v>1</v>
      </c>
      <c r="AA438" s="6">
        <v>0.94</v>
      </c>
      <c r="AB438" s="6">
        <v>9.18</v>
      </c>
      <c r="AC438" s="6">
        <v>10.68</v>
      </c>
      <c r="AE438" s="6">
        <v>0.7</v>
      </c>
      <c r="AF438" s="6">
        <v>25.85</v>
      </c>
      <c r="AG438" s="6">
        <v>7.24</v>
      </c>
      <c r="AI438" s="6">
        <v>0.94</v>
      </c>
      <c r="AJ438" s="6">
        <v>2.92</v>
      </c>
      <c r="AK438" s="6">
        <v>3.49</v>
      </c>
      <c r="AL438" s="6">
        <v>-4.53</v>
      </c>
      <c r="AM438">
        <v>18.100000000000001</v>
      </c>
      <c r="AO438">
        <v>10</v>
      </c>
      <c r="AP438">
        <v>1.1000000000000001</v>
      </c>
      <c r="AR438">
        <v>3.3</v>
      </c>
      <c r="AS438">
        <v>-27.8</v>
      </c>
      <c r="AT438">
        <v>31.4</v>
      </c>
      <c r="AU438">
        <v>72.400000000000006</v>
      </c>
      <c r="AV438">
        <v>9.8000000000000007</v>
      </c>
      <c r="AW438">
        <v>0.9</v>
      </c>
      <c r="AX438" s="6">
        <v>14.74</v>
      </c>
      <c r="AY438" s="6">
        <v>5.64</v>
      </c>
      <c r="AZ438" s="6">
        <v>0</v>
      </c>
      <c r="BA438" s="6">
        <v>0.67</v>
      </c>
      <c r="BB438" s="6">
        <v>-0.53</v>
      </c>
      <c r="BC438" s="6">
        <v>0.36</v>
      </c>
      <c r="BD438" s="6">
        <v>6.91</v>
      </c>
      <c r="BE438" s="6">
        <v>-14.91</v>
      </c>
      <c r="BF438" s="6">
        <v>31.55</v>
      </c>
      <c r="BG438" s="6">
        <v>295.57</v>
      </c>
      <c r="BH438" s="6">
        <v>1153.08</v>
      </c>
    </row>
    <row r="439" spans="1:60" hidden="1" x14ac:dyDescent="0.2">
      <c r="A439" t="s">
        <v>2728</v>
      </c>
      <c r="B439" t="s">
        <v>3662</v>
      </c>
      <c r="C439" t="s">
        <v>3663</v>
      </c>
      <c r="D439">
        <v>77</v>
      </c>
      <c r="E439" t="s">
        <v>179</v>
      </c>
      <c r="H439" t="s">
        <v>3664</v>
      </c>
      <c r="K439" t="s">
        <v>932</v>
      </c>
      <c r="L439" t="s">
        <v>148</v>
      </c>
      <c r="M439" t="s">
        <v>310</v>
      </c>
      <c r="N439" t="s">
        <v>3665</v>
      </c>
      <c r="O439" s="19">
        <f t="shared" si="6"/>
        <v>1444</v>
      </c>
      <c r="P439">
        <v>1</v>
      </c>
      <c r="Q439" t="s">
        <v>980</v>
      </c>
      <c r="R439" s="6">
        <v>1.89</v>
      </c>
      <c r="S439">
        <v>59.1</v>
      </c>
      <c r="T439">
        <v>44.6</v>
      </c>
      <c r="U439" s="5">
        <v>3</v>
      </c>
      <c r="V439" s="5">
        <v>5</v>
      </c>
      <c r="W439" s="6">
        <v>5.67</v>
      </c>
      <c r="X439" s="6">
        <v>6.23</v>
      </c>
      <c r="Y439" s="6">
        <v>6.94</v>
      </c>
      <c r="Z439" s="6">
        <v>0.7</v>
      </c>
      <c r="AA439" s="6">
        <v>0.77</v>
      </c>
      <c r="AB439" s="6">
        <v>8.32</v>
      </c>
      <c r="AC439" s="6">
        <v>5.44</v>
      </c>
      <c r="AD439" s="6">
        <v>13.33</v>
      </c>
      <c r="AE439" s="6">
        <v>0.62</v>
      </c>
      <c r="AF439" s="6">
        <v>13.09</v>
      </c>
      <c r="AG439" s="6">
        <v>14.88</v>
      </c>
      <c r="AH439" s="6">
        <v>-6.23</v>
      </c>
      <c r="AI439" s="6">
        <v>0.95</v>
      </c>
      <c r="AJ439" s="6">
        <v>6.15</v>
      </c>
      <c r="AK439" s="6">
        <v>6.17</v>
      </c>
      <c r="AL439" s="6">
        <v>0.89</v>
      </c>
      <c r="AM439">
        <v>32.4</v>
      </c>
      <c r="AN439">
        <v>31.4</v>
      </c>
      <c r="AO439">
        <v>19.5</v>
      </c>
      <c r="AP439">
        <v>2.8</v>
      </c>
      <c r="AQ439">
        <v>20.100000000000001</v>
      </c>
      <c r="AR439">
        <v>16.399999999999999</v>
      </c>
      <c r="AS439">
        <v>11.8</v>
      </c>
      <c r="AT439">
        <v>20.100000000000001</v>
      </c>
      <c r="AU439">
        <v>77.5</v>
      </c>
      <c r="AV439">
        <v>13.3</v>
      </c>
      <c r="AW439">
        <v>1.8</v>
      </c>
      <c r="AX439" s="6">
        <v>12.91</v>
      </c>
      <c r="AY439" s="6">
        <v>15.17</v>
      </c>
      <c r="AZ439" s="6">
        <v>0</v>
      </c>
      <c r="BA439" s="6">
        <v>-1.73</v>
      </c>
      <c r="BB439" s="6">
        <v>12.77</v>
      </c>
      <c r="BC439" s="6">
        <v>7.58</v>
      </c>
      <c r="BD439" s="6">
        <v>8.4600000000000009</v>
      </c>
      <c r="BE439" s="6">
        <v>-9.4499999999999993</v>
      </c>
      <c r="BF439" s="6">
        <v>102.6</v>
      </c>
      <c r="BG439" s="6">
        <v>236.86</v>
      </c>
      <c r="BH439" s="6">
        <v>945.23</v>
      </c>
    </row>
    <row r="440" spans="1:60" hidden="1" x14ac:dyDescent="0.2">
      <c r="A440" t="s">
        <v>2733</v>
      </c>
      <c r="B440" t="s">
        <v>1431</v>
      </c>
      <c r="C440" t="s">
        <v>1432</v>
      </c>
      <c r="D440">
        <v>65</v>
      </c>
      <c r="E440" t="s">
        <v>912</v>
      </c>
      <c r="H440" t="s">
        <v>1433</v>
      </c>
      <c r="K440" t="s">
        <v>309</v>
      </c>
      <c r="L440" t="s">
        <v>97</v>
      </c>
      <c r="M440" t="s">
        <v>98</v>
      </c>
      <c r="N440" s="17" t="s">
        <v>1434</v>
      </c>
      <c r="O440" s="19">
        <f t="shared" si="6"/>
        <v>4904</v>
      </c>
      <c r="P440">
        <v>1</v>
      </c>
      <c r="Q440" t="s">
        <v>1435</v>
      </c>
      <c r="R440" s="6">
        <v>1.72</v>
      </c>
      <c r="S440">
        <v>39</v>
      </c>
      <c r="T440">
        <v>36.700000000000003</v>
      </c>
      <c r="U440" s="5">
        <v>5</v>
      </c>
      <c r="V440" s="5">
        <v>5</v>
      </c>
      <c r="W440" s="6">
        <v>16.09</v>
      </c>
      <c r="X440" s="6">
        <v>13.09</v>
      </c>
      <c r="Y440" s="6">
        <v>16.55</v>
      </c>
      <c r="Z440" s="6">
        <v>0.92</v>
      </c>
      <c r="AA440" s="6">
        <v>0.97</v>
      </c>
      <c r="AB440" s="6">
        <v>7.76</v>
      </c>
      <c r="AC440" s="6">
        <v>2.37</v>
      </c>
      <c r="AD440" s="6">
        <v>7.02</v>
      </c>
      <c r="AE440" s="6">
        <v>0.82</v>
      </c>
      <c r="AF440" s="6">
        <v>5.05</v>
      </c>
      <c r="AG440" s="6">
        <v>4.4400000000000004</v>
      </c>
      <c r="AH440" s="6">
        <v>-0.73</v>
      </c>
      <c r="AI440" s="6">
        <v>0.98</v>
      </c>
      <c r="AJ440" s="6">
        <v>2.36</v>
      </c>
      <c r="AK440" s="6">
        <v>4.49</v>
      </c>
      <c r="AL440" s="6">
        <v>-1.03</v>
      </c>
      <c r="AM440">
        <v>25.9</v>
      </c>
      <c r="AN440">
        <v>22.7</v>
      </c>
      <c r="AO440">
        <v>12.9</v>
      </c>
      <c r="AP440">
        <v>1.1000000000000001</v>
      </c>
      <c r="AQ440">
        <v>5.8</v>
      </c>
      <c r="AR440">
        <v>13.6</v>
      </c>
      <c r="AS440">
        <v>-5.9</v>
      </c>
      <c r="AT440">
        <v>8.1</v>
      </c>
      <c r="AU440">
        <v>-29.2</v>
      </c>
      <c r="AV440">
        <v>25.1</v>
      </c>
      <c r="AW440">
        <v>4.5999999999999996</v>
      </c>
      <c r="AX440" s="6">
        <v>10.96</v>
      </c>
      <c r="AY440" s="6">
        <v>-0.52</v>
      </c>
      <c r="AZ440" s="6">
        <v>0</v>
      </c>
      <c r="BA440" s="6">
        <v>-3.12</v>
      </c>
      <c r="BB440" s="6">
        <v>-0.55000000000000004</v>
      </c>
      <c r="BC440" s="6">
        <v>-1.32</v>
      </c>
      <c r="BD440" s="6">
        <v>0</v>
      </c>
      <c r="BE440" s="6">
        <v>-4.46</v>
      </c>
      <c r="BF440" s="6">
        <v>-2.6</v>
      </c>
      <c r="BG440" s="6">
        <v>182.8</v>
      </c>
      <c r="BH440" s="6">
        <v>996.17</v>
      </c>
    </row>
    <row r="441" spans="1:60" hidden="1" x14ac:dyDescent="0.2">
      <c r="A441" t="s">
        <v>2739</v>
      </c>
      <c r="B441" t="s">
        <v>2784</v>
      </c>
      <c r="C441" t="s">
        <v>2785</v>
      </c>
      <c r="D441">
        <v>93</v>
      </c>
      <c r="E441" t="s">
        <v>1290</v>
      </c>
      <c r="G441" t="s">
        <v>74</v>
      </c>
      <c r="H441" t="s">
        <v>2786</v>
      </c>
      <c r="K441" t="s">
        <v>76</v>
      </c>
      <c r="L441" t="s">
        <v>558</v>
      </c>
      <c r="M441" t="s">
        <v>667</v>
      </c>
      <c r="N441" t="s">
        <v>2787</v>
      </c>
      <c r="O441" s="19">
        <f t="shared" si="6"/>
        <v>1674</v>
      </c>
      <c r="P441">
        <v>1</v>
      </c>
      <c r="Q441" t="s">
        <v>2694</v>
      </c>
      <c r="R441" s="6">
        <v>4.32</v>
      </c>
      <c r="S441">
        <v>61.9</v>
      </c>
      <c r="T441">
        <v>39.4</v>
      </c>
      <c r="U441" s="5">
        <v>2</v>
      </c>
      <c r="V441" s="5">
        <v>5</v>
      </c>
      <c r="W441" s="6">
        <v>22.42</v>
      </c>
      <c r="X441" s="6">
        <v>11.93</v>
      </c>
      <c r="Y441" s="6">
        <v>0</v>
      </c>
      <c r="Z441" s="6">
        <v>0.92</v>
      </c>
      <c r="AA441" s="6">
        <v>0.86</v>
      </c>
      <c r="AB441" s="6">
        <v>10.1</v>
      </c>
      <c r="AC441" s="6">
        <v>7.5</v>
      </c>
      <c r="AD441" s="6">
        <v>8.5399999999999991</v>
      </c>
      <c r="AE441" s="6">
        <v>0.93</v>
      </c>
      <c r="AF441" s="6">
        <v>8.74</v>
      </c>
      <c r="AG441" s="6">
        <v>15.12</v>
      </c>
      <c r="AH441" s="6">
        <v>-35.659999999999997</v>
      </c>
      <c r="AI441" s="6">
        <v>0.99</v>
      </c>
      <c r="AJ441" s="6">
        <v>8.15</v>
      </c>
      <c r="AK441" s="6">
        <v>8.66</v>
      </c>
      <c r="AL441" s="6">
        <v>3.67</v>
      </c>
      <c r="AM441">
        <v>18.100000000000001</v>
      </c>
      <c r="AN441">
        <v>14.4</v>
      </c>
      <c r="AO441">
        <v>6.8</v>
      </c>
      <c r="AP441">
        <v>1</v>
      </c>
      <c r="AQ441">
        <v>-13.7</v>
      </c>
      <c r="AR441">
        <v>8.1</v>
      </c>
      <c r="AS441">
        <v>-23.9</v>
      </c>
      <c r="AT441">
        <v>-23.3</v>
      </c>
      <c r="AU441">
        <v>-24.5</v>
      </c>
      <c r="AV441">
        <v>25.3</v>
      </c>
      <c r="AW441">
        <v>4.2</v>
      </c>
      <c r="AX441" s="6">
        <v>3.4</v>
      </c>
      <c r="AY441" s="6">
        <v>10</v>
      </c>
      <c r="AZ441" s="6">
        <v>0</v>
      </c>
      <c r="BA441" s="6">
        <v>7.79</v>
      </c>
      <c r="BB441" s="6">
        <v>1.51</v>
      </c>
      <c r="BC441" s="6">
        <v>6.85</v>
      </c>
      <c r="BD441" s="6">
        <v>-5.79</v>
      </c>
      <c r="BE441" s="6">
        <v>-23.06</v>
      </c>
      <c r="BF441" s="6">
        <v>61.07</v>
      </c>
      <c r="BG441" s="6">
        <v>39.72</v>
      </c>
    </row>
    <row r="442" spans="1:60" hidden="1" x14ac:dyDescent="0.2">
      <c r="A442" t="s">
        <v>2744</v>
      </c>
      <c r="B442" t="s">
        <v>2195</v>
      </c>
      <c r="C442" t="s">
        <v>2196</v>
      </c>
      <c r="D442">
        <v>46</v>
      </c>
      <c r="E442" t="s">
        <v>155</v>
      </c>
      <c r="G442" t="s">
        <v>94</v>
      </c>
      <c r="H442" t="s">
        <v>2197</v>
      </c>
      <c r="K442" t="s">
        <v>65</v>
      </c>
      <c r="L442" t="s">
        <v>86</v>
      </c>
      <c r="M442" t="s">
        <v>876</v>
      </c>
      <c r="N442" t="s">
        <v>2198</v>
      </c>
      <c r="O442" s="19">
        <f t="shared" si="6"/>
        <v>7207</v>
      </c>
      <c r="P442">
        <v>2</v>
      </c>
      <c r="Q442" t="s">
        <v>1649</v>
      </c>
      <c r="R442" s="6">
        <v>1.24</v>
      </c>
      <c r="S442">
        <v>54.1</v>
      </c>
      <c r="T442">
        <v>100</v>
      </c>
      <c r="U442" s="5">
        <v>4</v>
      </c>
      <c r="V442" s="5">
        <v>5</v>
      </c>
      <c r="W442" s="6">
        <v>6.28</v>
      </c>
      <c r="X442" s="6">
        <v>23.06</v>
      </c>
      <c r="Y442" s="6">
        <v>5.36</v>
      </c>
      <c r="Z442" s="6">
        <v>0.81</v>
      </c>
      <c r="AA442" s="6">
        <v>0.61</v>
      </c>
      <c r="AB442" s="6">
        <v>-1.28</v>
      </c>
      <c r="AC442" s="6">
        <v>-14.59</v>
      </c>
      <c r="AD442" s="6">
        <v>-26.88</v>
      </c>
      <c r="AE442" s="6">
        <v>0.88</v>
      </c>
      <c r="AF442" s="6">
        <v>10.11</v>
      </c>
      <c r="AG442" s="6">
        <v>1.83</v>
      </c>
      <c r="AH442" s="6">
        <v>-29.62</v>
      </c>
      <c r="AI442" s="6">
        <v>0.89</v>
      </c>
      <c r="AJ442" s="6">
        <v>22.71</v>
      </c>
      <c r="AK442" s="6">
        <v>10.220000000000001</v>
      </c>
      <c r="AL442" s="6">
        <v>6.75</v>
      </c>
      <c r="AM442">
        <v>70.900000000000006</v>
      </c>
      <c r="AN442">
        <v>43.5</v>
      </c>
      <c r="AO442">
        <v>9.1999999999999993</v>
      </c>
      <c r="AP442">
        <v>1.1000000000000001</v>
      </c>
      <c r="AQ442">
        <v>101.9</v>
      </c>
      <c r="AR442">
        <v>266.60000000000002</v>
      </c>
      <c r="AS442">
        <v>0.2</v>
      </c>
      <c r="AT442">
        <v>-30.2</v>
      </c>
      <c r="AU442">
        <v>-26.8</v>
      </c>
      <c r="AV442">
        <v>21.7</v>
      </c>
      <c r="AW442">
        <v>9999</v>
      </c>
      <c r="AX442" s="6">
        <v>3.39</v>
      </c>
      <c r="AY442" s="6">
        <v>11.79</v>
      </c>
      <c r="AZ442" s="6">
        <v>0</v>
      </c>
      <c r="BA442" s="6">
        <v>1.1499999999999999</v>
      </c>
      <c r="BB442" s="6">
        <v>2.5099999999999998</v>
      </c>
      <c r="BC442" s="6">
        <v>-12.59</v>
      </c>
      <c r="BD442" s="6">
        <v>-13.84</v>
      </c>
      <c r="BE442" s="6">
        <v>-15.25</v>
      </c>
      <c r="BF442" s="6">
        <v>74.569999999999993</v>
      </c>
      <c r="BG442" s="6">
        <v>39.61</v>
      </c>
      <c r="BH442" s="6">
        <v>230.91</v>
      </c>
    </row>
    <row r="443" spans="1:60" hidden="1" x14ac:dyDescent="0.2">
      <c r="A443" t="s">
        <v>2749</v>
      </c>
      <c r="B443" t="s">
        <v>1888</v>
      </c>
      <c r="C443" t="s">
        <v>1889</v>
      </c>
      <c r="D443">
        <v>91</v>
      </c>
      <c r="E443" t="s">
        <v>505</v>
      </c>
      <c r="G443" t="s">
        <v>74</v>
      </c>
      <c r="H443" t="s">
        <v>1890</v>
      </c>
      <c r="K443" t="s">
        <v>76</v>
      </c>
      <c r="L443" t="s">
        <v>129</v>
      </c>
      <c r="M443" t="s">
        <v>751</v>
      </c>
      <c r="N443" t="s">
        <v>1891</v>
      </c>
      <c r="O443" s="19">
        <f t="shared" si="6"/>
        <v>5046</v>
      </c>
      <c r="P443">
        <v>4</v>
      </c>
      <c r="Q443" t="s">
        <v>1270</v>
      </c>
      <c r="R443" s="6">
        <v>2.94</v>
      </c>
      <c r="S443">
        <v>32.799999999999997</v>
      </c>
      <c r="T443">
        <v>43.8</v>
      </c>
      <c r="U443" s="5">
        <v>5</v>
      </c>
      <c r="V443" s="5">
        <v>5</v>
      </c>
      <c r="W443" s="6">
        <v>17.940000000000001</v>
      </c>
      <c r="X443" s="6">
        <v>12.31</v>
      </c>
      <c r="Y443" s="6">
        <v>14.29</v>
      </c>
      <c r="Z443" s="6">
        <v>0.97</v>
      </c>
      <c r="AA443" s="6">
        <v>0.97</v>
      </c>
      <c r="AB443" s="6">
        <v>4.24</v>
      </c>
      <c r="AC443" s="6">
        <v>9.1999999999999993</v>
      </c>
      <c r="AD443" s="6">
        <v>-6.64</v>
      </c>
      <c r="AE443" s="6">
        <v>0.97</v>
      </c>
      <c r="AF443" s="6">
        <v>5.15</v>
      </c>
      <c r="AG443" s="6">
        <v>7.23</v>
      </c>
      <c r="AH443" s="6">
        <v>-40.51</v>
      </c>
      <c r="AI443" s="6">
        <v>0.99</v>
      </c>
      <c r="AJ443" s="6">
        <v>10.48</v>
      </c>
      <c r="AK443" s="6">
        <v>6.83</v>
      </c>
      <c r="AL443" s="6">
        <v>3.83</v>
      </c>
      <c r="AM443">
        <v>28</v>
      </c>
      <c r="AN443">
        <v>11.1</v>
      </c>
      <c r="AO443">
        <v>10.1</v>
      </c>
      <c r="AP443">
        <v>1.9</v>
      </c>
      <c r="AQ443">
        <v>-34.1</v>
      </c>
      <c r="AR443">
        <v>23.6</v>
      </c>
      <c r="AS443">
        <v>-32.1</v>
      </c>
      <c r="AT443">
        <v>-35.1</v>
      </c>
      <c r="AU443">
        <v>-43.8</v>
      </c>
      <c r="AV443">
        <v>25.5</v>
      </c>
      <c r="AW443">
        <v>5.2</v>
      </c>
      <c r="AX443" s="6">
        <v>1.22</v>
      </c>
      <c r="AY443" s="6">
        <v>4.08</v>
      </c>
      <c r="AZ443" s="6">
        <v>0</v>
      </c>
      <c r="BA443" s="6">
        <v>-1.43</v>
      </c>
      <c r="BB443" s="6">
        <v>0.26</v>
      </c>
      <c r="BC443" s="6">
        <v>-0.18</v>
      </c>
      <c r="BD443" s="6">
        <v>9.7799999999999994</v>
      </c>
      <c r="BE443" s="6">
        <v>7.04</v>
      </c>
      <c r="BF443" s="6">
        <v>22.15</v>
      </c>
      <c r="BG443" s="6">
        <v>12.93</v>
      </c>
      <c r="BH443" s="6">
        <v>1031.3800000000001</v>
      </c>
    </row>
    <row r="444" spans="1:60" hidden="1" x14ac:dyDescent="0.2">
      <c r="A444" t="s">
        <v>2755</v>
      </c>
      <c r="B444" t="s">
        <v>119</v>
      </c>
      <c r="C444" t="s">
        <v>120</v>
      </c>
      <c r="D444">
        <v>75</v>
      </c>
      <c r="E444" t="s">
        <v>112</v>
      </c>
      <c r="H444" t="s">
        <v>121</v>
      </c>
      <c r="K444" t="s">
        <v>96</v>
      </c>
      <c r="L444" t="s">
        <v>114</v>
      </c>
      <c r="M444" t="s">
        <v>115</v>
      </c>
      <c r="N444" s="17" t="s">
        <v>122</v>
      </c>
      <c r="O444" s="19">
        <f t="shared" si="6"/>
        <v>11252</v>
      </c>
      <c r="P444">
        <v>2</v>
      </c>
      <c r="Q444" t="s">
        <v>117</v>
      </c>
      <c r="R444" s="6">
        <v>1.1200000000000001</v>
      </c>
      <c r="S444">
        <v>29.4</v>
      </c>
      <c r="T444">
        <v>41.9</v>
      </c>
      <c r="U444" s="5">
        <v>4</v>
      </c>
      <c r="V444" s="5">
        <v>4</v>
      </c>
      <c r="W444" s="6">
        <v>29.67</v>
      </c>
      <c r="X444" s="6">
        <v>30.48</v>
      </c>
      <c r="Y444" s="6">
        <v>21.85</v>
      </c>
      <c r="Z444" s="6">
        <v>0.89</v>
      </c>
      <c r="AA444" s="6">
        <v>0.93</v>
      </c>
      <c r="AB444" s="6">
        <v>20.81</v>
      </c>
      <c r="AC444" s="6">
        <v>18.98</v>
      </c>
      <c r="AD444" s="6">
        <v>4.17</v>
      </c>
      <c r="AE444" s="6">
        <v>0</v>
      </c>
      <c r="AF444" s="6">
        <v>15.36</v>
      </c>
      <c r="AG444" s="6">
        <v>13.77</v>
      </c>
      <c r="AH444" s="6">
        <v>41.21</v>
      </c>
      <c r="AI444" s="6">
        <v>0.95</v>
      </c>
      <c r="AJ444" s="6">
        <v>16.940000000000001</v>
      </c>
      <c r="AK444" s="6">
        <v>14.51</v>
      </c>
      <c r="AL444" s="6">
        <v>13.88</v>
      </c>
      <c r="AM444">
        <v>95.5</v>
      </c>
      <c r="AN444">
        <v>26.2</v>
      </c>
      <c r="AO444">
        <v>37.4</v>
      </c>
      <c r="AP444">
        <v>27.5</v>
      </c>
      <c r="AQ444">
        <v>36.299999999999997</v>
      </c>
      <c r="AR444">
        <v>759.3</v>
      </c>
      <c r="AS444">
        <v>65.8</v>
      </c>
      <c r="AT444">
        <v>65.8</v>
      </c>
      <c r="AU444">
        <v>25.8</v>
      </c>
      <c r="AV444">
        <v>42.5</v>
      </c>
      <c r="AW444">
        <v>14</v>
      </c>
      <c r="AX444" s="6">
        <v>30.14</v>
      </c>
      <c r="AY444" s="6">
        <v>26.14</v>
      </c>
      <c r="AZ444" s="6">
        <v>0</v>
      </c>
      <c r="BA444" s="6">
        <v>-3.42</v>
      </c>
      <c r="BB444" s="6">
        <v>-0.14000000000000001</v>
      </c>
      <c r="BC444" s="6">
        <v>10.64</v>
      </c>
      <c r="BD444" s="6">
        <v>14.77</v>
      </c>
      <c r="BE444" s="6">
        <v>19.22</v>
      </c>
      <c r="BF444" s="6">
        <v>219.4</v>
      </c>
      <c r="BG444" s="6">
        <v>1293.45</v>
      </c>
      <c r="BH444" s="6">
        <v>967.26</v>
      </c>
    </row>
    <row r="445" spans="1:60" hidden="1" x14ac:dyDescent="0.2">
      <c r="A445" t="s">
        <v>2761</v>
      </c>
      <c r="B445" t="s">
        <v>110</v>
      </c>
      <c r="C445" t="s">
        <v>111</v>
      </c>
      <c r="D445">
        <v>100</v>
      </c>
      <c r="E445" t="s">
        <v>112</v>
      </c>
      <c r="H445" t="s">
        <v>113</v>
      </c>
      <c r="K445" t="s">
        <v>96</v>
      </c>
      <c r="L445" t="s">
        <v>114</v>
      </c>
      <c r="M445" t="s">
        <v>115</v>
      </c>
      <c r="N445" s="17" t="s">
        <v>116</v>
      </c>
      <c r="O445" s="19">
        <f t="shared" si="6"/>
        <v>11268</v>
      </c>
      <c r="P445">
        <v>1</v>
      </c>
      <c r="Q445" t="s">
        <v>117</v>
      </c>
      <c r="R445" s="6">
        <v>1.1200000000000001</v>
      </c>
      <c r="S445">
        <v>29.4</v>
      </c>
      <c r="T445">
        <v>41.9</v>
      </c>
      <c r="U445" s="5">
        <v>4</v>
      </c>
      <c r="V445" s="5">
        <v>4</v>
      </c>
      <c r="W445" s="6">
        <v>29.67</v>
      </c>
      <c r="X445" s="6">
        <v>30.48</v>
      </c>
      <c r="Y445" s="6">
        <v>21.85</v>
      </c>
      <c r="Z445" s="6">
        <v>0.91</v>
      </c>
      <c r="AA445" s="6">
        <v>0.93</v>
      </c>
      <c r="AB445" s="6">
        <v>20.81</v>
      </c>
      <c r="AC445" s="6">
        <v>18.98</v>
      </c>
      <c r="AD445" s="6">
        <v>4.17</v>
      </c>
      <c r="AE445" s="6">
        <v>0.9</v>
      </c>
      <c r="AF445" s="6">
        <v>15.36</v>
      </c>
      <c r="AG445" s="6">
        <v>13.77</v>
      </c>
      <c r="AH445" s="6">
        <v>41.21</v>
      </c>
      <c r="AI445" s="6">
        <v>0.95</v>
      </c>
      <c r="AJ445" s="6">
        <v>16.940000000000001</v>
      </c>
      <c r="AK445" s="6">
        <v>14.51</v>
      </c>
      <c r="AL445" s="6">
        <v>13.88</v>
      </c>
      <c r="AM445">
        <v>95.6</v>
      </c>
      <c r="AN445">
        <v>26.3</v>
      </c>
      <c r="AO445">
        <v>37.5</v>
      </c>
      <c r="AP445">
        <v>27.5</v>
      </c>
      <c r="AQ445">
        <v>32.5</v>
      </c>
      <c r="AR445">
        <v>732.8</v>
      </c>
      <c r="AS445">
        <v>61.6</v>
      </c>
      <c r="AT445">
        <v>62</v>
      </c>
      <c r="AU445">
        <v>5.4</v>
      </c>
      <c r="AV445">
        <v>42.5</v>
      </c>
      <c r="AW445">
        <v>14</v>
      </c>
      <c r="AX445" s="6">
        <v>29.37</v>
      </c>
      <c r="AY445" s="6">
        <v>24.66</v>
      </c>
      <c r="AZ445" s="6">
        <v>0</v>
      </c>
      <c r="BA445" s="6">
        <v>-3.15</v>
      </c>
      <c r="BB445" s="6">
        <v>-0.36</v>
      </c>
      <c r="BC445" s="6">
        <v>9.92</v>
      </c>
      <c r="BD445" s="6">
        <v>14.94</v>
      </c>
      <c r="BE445" s="6">
        <v>19.91</v>
      </c>
      <c r="BF445" s="6">
        <v>201.09</v>
      </c>
      <c r="BG445" s="6">
        <v>1212.8</v>
      </c>
      <c r="BH445" s="6">
        <v>325.5</v>
      </c>
    </row>
    <row r="446" spans="1:60" hidden="1" x14ac:dyDescent="0.2">
      <c r="A446" t="s">
        <v>2766</v>
      </c>
      <c r="B446" t="s">
        <v>1994</v>
      </c>
      <c r="C446" t="s">
        <v>1995</v>
      </c>
      <c r="D446">
        <v>100</v>
      </c>
      <c r="E446" t="s">
        <v>112</v>
      </c>
      <c r="G446" t="s">
        <v>74</v>
      </c>
      <c r="H446" t="s">
        <v>1996</v>
      </c>
      <c r="K446" t="s">
        <v>96</v>
      </c>
      <c r="L446" t="s">
        <v>86</v>
      </c>
      <c r="M446" t="s">
        <v>106</v>
      </c>
      <c r="N446" s="17" t="s">
        <v>1997</v>
      </c>
      <c r="O446" s="19">
        <f t="shared" si="6"/>
        <v>8626</v>
      </c>
      <c r="P446">
        <v>1</v>
      </c>
      <c r="Q446" t="s">
        <v>1939</v>
      </c>
      <c r="R446" s="6">
        <v>1.05</v>
      </c>
      <c r="S446">
        <v>31.7</v>
      </c>
      <c r="T446">
        <v>26.9</v>
      </c>
      <c r="U446" s="5">
        <v>4</v>
      </c>
      <c r="V446" s="5">
        <v>4</v>
      </c>
      <c r="W446" s="6">
        <v>15.03</v>
      </c>
      <c r="X446" s="6">
        <v>16.29</v>
      </c>
      <c r="Y446" s="6">
        <v>20.77</v>
      </c>
      <c r="Z446" s="6">
        <v>0.78</v>
      </c>
      <c r="AA446" s="6">
        <v>0.93</v>
      </c>
      <c r="AB446" s="6">
        <v>17.86</v>
      </c>
      <c r="AC446" s="6">
        <v>15.01</v>
      </c>
      <c r="AD446" s="6">
        <v>-5.57</v>
      </c>
      <c r="AE446" s="6">
        <v>0.9</v>
      </c>
      <c r="AF446" s="6">
        <v>18.34</v>
      </c>
      <c r="AG446" s="6">
        <v>21.03</v>
      </c>
      <c r="AH446" s="6">
        <v>-3.19</v>
      </c>
      <c r="AI446" s="6">
        <v>0.95</v>
      </c>
      <c r="AJ446" s="6">
        <v>13.52</v>
      </c>
      <c r="AK446" s="6">
        <v>13.48</v>
      </c>
      <c r="AL446" s="6">
        <v>0.37</v>
      </c>
      <c r="AM446">
        <v>36.5</v>
      </c>
      <c r="AN446">
        <v>30.1</v>
      </c>
      <c r="AO446">
        <v>22.7</v>
      </c>
      <c r="AP446">
        <v>3.1</v>
      </c>
      <c r="AQ446">
        <v>37.299999999999997</v>
      </c>
      <c r="AR446">
        <v>40.6</v>
      </c>
      <c r="AS446">
        <v>14.2</v>
      </c>
      <c r="AT446">
        <v>42.1</v>
      </c>
      <c r="AU446">
        <v>32.799999999999997</v>
      </c>
      <c r="AV446">
        <v>32.4</v>
      </c>
      <c r="AW446">
        <v>3.7</v>
      </c>
      <c r="AX446" s="6">
        <v>23.37</v>
      </c>
      <c r="AY446" s="6">
        <v>23.97</v>
      </c>
      <c r="AZ446" s="6">
        <v>0</v>
      </c>
      <c r="BA446" s="6">
        <v>-3.22</v>
      </c>
      <c r="BB446" s="6">
        <v>5.21</v>
      </c>
      <c r="BC446" s="6">
        <v>-3.32</v>
      </c>
      <c r="BD446" s="6">
        <v>16.100000000000001</v>
      </c>
      <c r="BE446" s="6">
        <v>3.05</v>
      </c>
      <c r="BF446" s="6">
        <v>192.85</v>
      </c>
      <c r="BG446" s="6">
        <v>716.67</v>
      </c>
      <c r="BH446" s="6">
        <v>914.68</v>
      </c>
    </row>
    <row r="447" spans="1:60" hidden="1" x14ac:dyDescent="0.2">
      <c r="A447" t="s">
        <v>2772</v>
      </c>
      <c r="B447" t="s">
        <v>419</v>
      </c>
      <c r="C447" t="s">
        <v>420</v>
      </c>
      <c r="D447">
        <v>75</v>
      </c>
      <c r="E447" t="s">
        <v>421</v>
      </c>
      <c r="G447" t="s">
        <v>74</v>
      </c>
      <c r="H447" t="s">
        <v>422</v>
      </c>
      <c r="K447" t="s">
        <v>65</v>
      </c>
      <c r="L447" t="s">
        <v>66</v>
      </c>
      <c r="M447" t="s">
        <v>77</v>
      </c>
      <c r="N447" s="17" t="s">
        <v>423</v>
      </c>
      <c r="O447" s="19">
        <f t="shared" si="6"/>
        <v>24880</v>
      </c>
      <c r="P447">
        <v>1</v>
      </c>
      <c r="Q447" t="s">
        <v>424</v>
      </c>
      <c r="R447" s="6">
        <v>2.4300000000000002</v>
      </c>
      <c r="S447">
        <v>149.1</v>
      </c>
      <c r="T447">
        <v>59</v>
      </c>
      <c r="U447" s="5">
        <v>4</v>
      </c>
      <c r="V447" s="5">
        <v>4</v>
      </c>
      <c r="W447" s="6">
        <v>24.7</v>
      </c>
      <c r="X447" s="6">
        <v>24.41</v>
      </c>
      <c r="Y447" s="6">
        <v>19.809999999999999</v>
      </c>
      <c r="Z447" s="6">
        <v>0.96</v>
      </c>
      <c r="AA447" s="6">
        <v>0.78</v>
      </c>
      <c r="AB447" s="6">
        <v>19.739999999999998</v>
      </c>
      <c r="AC447" s="6">
        <v>19.690000000000001</v>
      </c>
      <c r="AD447" s="6">
        <v>79.94</v>
      </c>
      <c r="AE447" s="6">
        <v>0.12</v>
      </c>
      <c r="AF447" s="6">
        <v>-9.49</v>
      </c>
      <c r="AG447" s="6">
        <v>19.16</v>
      </c>
      <c r="AH447" s="6">
        <v>-27.65</v>
      </c>
      <c r="AI447" s="6">
        <v>0.46</v>
      </c>
      <c r="AJ447" s="6">
        <v>21.23</v>
      </c>
      <c r="AK447" s="6">
        <v>20.09</v>
      </c>
      <c r="AL447" s="6">
        <v>29.93</v>
      </c>
      <c r="AM447">
        <v>61.5</v>
      </c>
      <c r="AN447">
        <v>37.5</v>
      </c>
      <c r="AO447">
        <v>22.6</v>
      </c>
      <c r="AP447">
        <v>6.9</v>
      </c>
      <c r="AQ447">
        <v>84.5</v>
      </c>
      <c r="AR447">
        <v>30.7</v>
      </c>
      <c r="AS447">
        <v>78.7</v>
      </c>
      <c r="AT447">
        <v>140.5</v>
      </c>
      <c r="AU447">
        <v>78.900000000000006</v>
      </c>
      <c r="AV447">
        <v>62.8</v>
      </c>
      <c r="AW447">
        <v>1362.7</v>
      </c>
      <c r="AX447" s="6">
        <v>22.22</v>
      </c>
      <c r="AY447" s="6">
        <v>40.4</v>
      </c>
      <c r="AZ447" s="6">
        <v>0</v>
      </c>
      <c r="BA447" s="6">
        <v>-4</v>
      </c>
      <c r="BB447" s="6">
        <v>4.1100000000000003</v>
      </c>
      <c r="BC447" s="6">
        <v>5.3</v>
      </c>
      <c r="BD447" s="6">
        <v>25.36</v>
      </c>
      <c r="BE447" s="6">
        <v>56.98</v>
      </c>
      <c r="BF447" s="6">
        <v>445.62</v>
      </c>
      <c r="BG447" s="6">
        <v>644</v>
      </c>
      <c r="BH447" s="6">
        <v>212.21</v>
      </c>
    </row>
    <row r="448" spans="1:60" hidden="1" x14ac:dyDescent="0.2">
      <c r="A448" t="s">
        <v>2778</v>
      </c>
      <c r="B448" t="s">
        <v>3089</v>
      </c>
      <c r="C448" t="s">
        <v>3090</v>
      </c>
      <c r="D448">
        <v>100</v>
      </c>
      <c r="E448" t="s">
        <v>3091</v>
      </c>
      <c r="G448" t="s">
        <v>84</v>
      </c>
      <c r="H448" t="s">
        <v>3092</v>
      </c>
      <c r="K448" t="s">
        <v>500</v>
      </c>
      <c r="L448" t="s">
        <v>97</v>
      </c>
      <c r="M448" t="s">
        <v>98</v>
      </c>
      <c r="N448" s="17" t="s">
        <v>3093</v>
      </c>
      <c r="O448" s="19">
        <f t="shared" si="6"/>
        <v>7400</v>
      </c>
      <c r="P448">
        <v>4</v>
      </c>
      <c r="Q448" t="s">
        <v>3094</v>
      </c>
      <c r="R448" s="6">
        <v>5.48</v>
      </c>
      <c r="S448">
        <v>109</v>
      </c>
      <c r="T448">
        <v>81</v>
      </c>
      <c r="U448" s="5">
        <v>1</v>
      </c>
      <c r="V448" s="5">
        <v>4</v>
      </c>
      <c r="W448" s="6">
        <v>10.41</v>
      </c>
      <c r="X448" s="6">
        <v>-3.23</v>
      </c>
      <c r="Y448" s="6">
        <v>62</v>
      </c>
      <c r="Z448" s="6">
        <v>0.92</v>
      </c>
      <c r="AA448" s="6">
        <v>0.93</v>
      </c>
      <c r="AB448" s="6">
        <v>11.15</v>
      </c>
      <c r="AC448" s="6">
        <v>10.24</v>
      </c>
      <c r="AD448" s="6">
        <v>4.08</v>
      </c>
      <c r="AE448" s="6">
        <v>0.9</v>
      </c>
      <c r="AF448" s="6">
        <v>16.88</v>
      </c>
      <c r="AG448" s="6">
        <v>18.829999999999998</v>
      </c>
      <c r="AH448" s="6">
        <v>-30.53</v>
      </c>
      <c r="AI448" s="6">
        <v>0.92</v>
      </c>
      <c r="AJ448" s="6">
        <v>15.92</v>
      </c>
      <c r="AK448" s="6">
        <v>21.55</v>
      </c>
      <c r="AL448" s="6">
        <v>5.41</v>
      </c>
      <c r="AM448">
        <v>43.7</v>
      </c>
      <c r="AN448">
        <v>19.899999999999999</v>
      </c>
      <c r="AO448">
        <v>10.9</v>
      </c>
      <c r="AP448">
        <v>3</v>
      </c>
      <c r="AQ448">
        <v>16.600000000000001</v>
      </c>
      <c r="AR448">
        <v>157.19999999999999</v>
      </c>
      <c r="AS448">
        <v>-14</v>
      </c>
      <c r="AT448">
        <v>-1.6</v>
      </c>
      <c r="AU448">
        <v>-8.6</v>
      </c>
      <c r="AV448">
        <v>29.1</v>
      </c>
      <c r="AW448">
        <v>5.0999999999999996</v>
      </c>
      <c r="AX448" s="6">
        <v>20.8</v>
      </c>
      <c r="AY448" s="6">
        <v>9.8000000000000007</v>
      </c>
      <c r="AZ448" s="6">
        <v>0</v>
      </c>
      <c r="BA448" s="6">
        <v>-2.67</v>
      </c>
      <c r="BB448" s="6">
        <v>-4.2699999999999996</v>
      </c>
      <c r="BC448" s="6">
        <v>-6.13</v>
      </c>
      <c r="BD448" s="6">
        <v>7.6</v>
      </c>
      <c r="BE448" s="6">
        <v>33.69</v>
      </c>
      <c r="BF448" s="6">
        <v>59.63</v>
      </c>
      <c r="BG448" s="6">
        <v>561.66</v>
      </c>
      <c r="BH448" s="6">
        <v>210.61</v>
      </c>
    </row>
    <row r="449" spans="1:60" hidden="1" x14ac:dyDescent="0.2">
      <c r="A449" t="s">
        <v>2783</v>
      </c>
      <c r="B449" t="s">
        <v>1318</v>
      </c>
      <c r="C449" t="s">
        <v>1319</v>
      </c>
      <c r="D449">
        <v>100</v>
      </c>
      <c r="E449" t="s">
        <v>83</v>
      </c>
      <c r="H449" t="s">
        <v>1320</v>
      </c>
      <c r="K449" t="s">
        <v>76</v>
      </c>
      <c r="L449" t="s">
        <v>86</v>
      </c>
      <c r="M449" t="s">
        <v>166</v>
      </c>
      <c r="N449" s="17" t="s">
        <v>1321</v>
      </c>
      <c r="O449" s="19">
        <f t="shared" si="6"/>
        <v>6439</v>
      </c>
      <c r="P449">
        <v>1</v>
      </c>
      <c r="Q449" t="s">
        <v>1270</v>
      </c>
      <c r="R449" s="6">
        <v>1.4</v>
      </c>
      <c r="S449">
        <v>43.2</v>
      </c>
      <c r="T449">
        <v>42.2</v>
      </c>
      <c r="U449" s="5">
        <v>4</v>
      </c>
      <c r="V449" s="5">
        <v>4</v>
      </c>
      <c r="W449" s="6">
        <v>14.36</v>
      </c>
      <c r="X449" s="6">
        <v>19.18</v>
      </c>
      <c r="Y449" s="6">
        <v>7.27</v>
      </c>
      <c r="Z449" s="6">
        <v>0.92</v>
      </c>
      <c r="AA449" s="6">
        <v>0.92</v>
      </c>
      <c r="AB449" s="6">
        <v>14.58</v>
      </c>
      <c r="AC449" s="6">
        <v>17.25</v>
      </c>
      <c r="AD449" s="6">
        <v>15.2</v>
      </c>
      <c r="AE449" s="6">
        <v>0.91</v>
      </c>
      <c r="AF449" s="6">
        <v>15.93</v>
      </c>
      <c r="AG449" s="6">
        <v>21.73</v>
      </c>
      <c r="AH449" s="6">
        <v>9.7799999999999994</v>
      </c>
      <c r="AI449" s="6">
        <v>0.9</v>
      </c>
      <c r="AJ449" s="6">
        <v>16.02</v>
      </c>
      <c r="AK449" s="6">
        <v>20.38</v>
      </c>
      <c r="AL449" s="6">
        <v>15.13</v>
      </c>
      <c r="AM449">
        <v>47.5</v>
      </c>
      <c r="AN449">
        <v>31.1</v>
      </c>
      <c r="AO449">
        <v>27.2</v>
      </c>
      <c r="AP449">
        <v>4.4000000000000004</v>
      </c>
      <c r="AQ449">
        <v>29.5</v>
      </c>
      <c r="AR449">
        <v>50.8</v>
      </c>
      <c r="AS449">
        <v>23.4</v>
      </c>
      <c r="AT449">
        <v>39.4</v>
      </c>
      <c r="AU449">
        <v>38.6</v>
      </c>
      <c r="AV449">
        <v>26</v>
      </c>
      <c r="AW449">
        <v>3.8</v>
      </c>
      <c r="AX449" s="6">
        <v>20.29</v>
      </c>
      <c r="AY449" s="6">
        <v>22.46</v>
      </c>
      <c r="AZ449" s="6">
        <v>0</v>
      </c>
      <c r="BA449" s="6">
        <v>-2.0099999999999998</v>
      </c>
      <c r="BB449" s="6">
        <v>10.3</v>
      </c>
      <c r="BC449" s="6">
        <v>17.52</v>
      </c>
      <c r="BD449" s="6">
        <v>21.28</v>
      </c>
      <c r="BE449" s="6">
        <v>33.9</v>
      </c>
      <c r="BF449" s="6">
        <v>175.37</v>
      </c>
      <c r="BG449" s="6">
        <v>534.41999999999996</v>
      </c>
    </row>
    <row r="450" spans="1:60" hidden="1" x14ac:dyDescent="0.2">
      <c r="A450" t="s">
        <v>2788</v>
      </c>
      <c r="B450" t="s">
        <v>2074</v>
      </c>
      <c r="C450" t="s">
        <v>2075</v>
      </c>
      <c r="D450">
        <v>80</v>
      </c>
      <c r="E450" t="s">
        <v>912</v>
      </c>
      <c r="G450" t="s">
        <v>94</v>
      </c>
      <c r="H450" t="s">
        <v>2076</v>
      </c>
      <c r="K450" t="s">
        <v>96</v>
      </c>
      <c r="L450" t="s">
        <v>86</v>
      </c>
      <c r="M450" t="s">
        <v>1262</v>
      </c>
      <c r="N450" s="17" t="s">
        <v>2077</v>
      </c>
      <c r="O450" s="19">
        <f t="shared" si="6"/>
        <v>16390</v>
      </c>
      <c r="P450">
        <v>2</v>
      </c>
      <c r="Q450" t="s">
        <v>2078</v>
      </c>
      <c r="R450" s="6">
        <v>1.4</v>
      </c>
      <c r="S450">
        <v>45</v>
      </c>
      <c r="T450">
        <v>52.6</v>
      </c>
      <c r="U450" s="5">
        <v>4</v>
      </c>
      <c r="V450" s="5">
        <v>4</v>
      </c>
      <c r="W450" s="6">
        <v>12.49</v>
      </c>
      <c r="X450" s="6">
        <v>12.34</v>
      </c>
      <c r="Z450" s="6">
        <v>0.87</v>
      </c>
      <c r="AA450" s="6">
        <v>0.89</v>
      </c>
      <c r="AB450" s="6">
        <v>13.07</v>
      </c>
      <c r="AC450" s="6">
        <v>2.2200000000000002</v>
      </c>
      <c r="AE450" s="6">
        <v>0.88</v>
      </c>
      <c r="AF450" s="6">
        <v>19.75</v>
      </c>
      <c r="AG450" s="6">
        <v>15.71</v>
      </c>
      <c r="AI450" s="6">
        <v>0.88</v>
      </c>
      <c r="AJ450" s="6">
        <v>13.91</v>
      </c>
      <c r="AK450" s="6">
        <v>15.53</v>
      </c>
      <c r="AM450">
        <v>32</v>
      </c>
      <c r="AO450">
        <v>33.799999999999997</v>
      </c>
      <c r="AP450">
        <v>7.4</v>
      </c>
      <c r="AR450">
        <v>34.9</v>
      </c>
      <c r="AS450">
        <v>-7.1</v>
      </c>
      <c r="AT450">
        <v>15.4</v>
      </c>
      <c r="AU450">
        <v>31</v>
      </c>
      <c r="AV450">
        <v>21.6</v>
      </c>
      <c r="AW450">
        <v>2.7</v>
      </c>
      <c r="AX450" s="6">
        <v>18.89</v>
      </c>
      <c r="AY450" s="6">
        <v>18.13</v>
      </c>
      <c r="AZ450" s="6">
        <v>0</v>
      </c>
      <c r="BA450" s="6">
        <v>-3.7</v>
      </c>
      <c r="BB450" s="6">
        <v>8.76</v>
      </c>
      <c r="BC450" s="6">
        <v>10.61</v>
      </c>
      <c r="BD450" s="6">
        <v>25.12</v>
      </c>
      <c r="BE450" s="6">
        <v>31.13</v>
      </c>
      <c r="BF450" s="6">
        <v>130.02000000000001</v>
      </c>
      <c r="BG450" s="6">
        <v>464.06</v>
      </c>
      <c r="BH450" s="6">
        <v>477.83</v>
      </c>
    </row>
    <row r="451" spans="1:60" hidden="1" x14ac:dyDescent="0.2">
      <c r="A451" t="s">
        <v>2794</v>
      </c>
      <c r="B451" t="s">
        <v>3357</v>
      </c>
      <c r="C451" t="s">
        <v>3358</v>
      </c>
      <c r="D451">
        <v>64</v>
      </c>
      <c r="E451" t="s">
        <v>912</v>
      </c>
      <c r="H451" t="s">
        <v>3359</v>
      </c>
      <c r="K451" t="s">
        <v>96</v>
      </c>
      <c r="L451" t="s">
        <v>86</v>
      </c>
      <c r="M451" t="s">
        <v>158</v>
      </c>
      <c r="N451" s="17" t="s">
        <v>3360</v>
      </c>
      <c r="O451" s="19">
        <f t="shared" si="6"/>
        <v>4575</v>
      </c>
      <c r="P451">
        <v>1</v>
      </c>
      <c r="Q451" t="s">
        <v>3052</v>
      </c>
      <c r="R451" s="6">
        <v>2.0299999999999998</v>
      </c>
      <c r="S451">
        <v>64.7</v>
      </c>
      <c r="T451">
        <v>44.7</v>
      </c>
      <c r="U451" s="5">
        <v>4</v>
      </c>
      <c r="V451" s="5">
        <v>4</v>
      </c>
      <c r="W451" s="6">
        <v>12.04</v>
      </c>
      <c r="X451" s="6">
        <v>11.88</v>
      </c>
      <c r="Y451" s="6">
        <v>19.260000000000002</v>
      </c>
      <c r="Z451" s="6">
        <v>0.93</v>
      </c>
      <c r="AA451" s="6">
        <v>0.95</v>
      </c>
      <c r="AB451" s="6">
        <v>9.5500000000000007</v>
      </c>
      <c r="AC451" s="6">
        <v>1.38</v>
      </c>
      <c r="AD451" s="6">
        <v>20.149999999999999</v>
      </c>
      <c r="AE451" s="6">
        <v>0.9</v>
      </c>
      <c r="AF451" s="6">
        <v>14.98</v>
      </c>
      <c r="AG451" s="6">
        <v>4.28</v>
      </c>
      <c r="AH451" s="6">
        <v>7.62</v>
      </c>
      <c r="AI451" s="6">
        <v>0.97</v>
      </c>
      <c r="AJ451" s="6">
        <v>13.23</v>
      </c>
      <c r="AK451" s="6">
        <v>8.43</v>
      </c>
      <c r="AL451" s="6">
        <v>7.56</v>
      </c>
      <c r="AM451">
        <v>32.700000000000003</v>
      </c>
      <c r="AN451">
        <v>31.9</v>
      </c>
      <c r="AO451">
        <v>19.2</v>
      </c>
      <c r="AP451">
        <v>1.8</v>
      </c>
      <c r="AQ451">
        <v>35.799999999999997</v>
      </c>
      <c r="AR451">
        <v>25.7</v>
      </c>
      <c r="AS451">
        <v>11.6</v>
      </c>
      <c r="AT451">
        <v>13.6</v>
      </c>
      <c r="AU451">
        <v>9.5</v>
      </c>
      <c r="AV451">
        <v>25.9</v>
      </c>
      <c r="AW451">
        <v>5</v>
      </c>
      <c r="AX451" s="6">
        <v>15.42</v>
      </c>
      <c r="AY451" s="6">
        <v>12.15</v>
      </c>
      <c r="AZ451" s="6">
        <v>0</v>
      </c>
      <c r="BA451" s="6">
        <v>-3.32</v>
      </c>
      <c r="BB451" s="6">
        <v>22.78</v>
      </c>
      <c r="BC451" s="6">
        <v>31.08</v>
      </c>
      <c r="BD451" s="6">
        <v>15.02</v>
      </c>
      <c r="BE451" s="6">
        <v>13.23</v>
      </c>
      <c r="BF451" s="6">
        <v>77.44</v>
      </c>
      <c r="BG451" s="6">
        <v>319.55</v>
      </c>
      <c r="BH451" s="6">
        <v>276.07</v>
      </c>
    </row>
    <row r="452" spans="1:60" hidden="1" x14ac:dyDescent="0.2">
      <c r="A452" t="s">
        <v>2800</v>
      </c>
      <c r="B452" t="s">
        <v>3590</v>
      </c>
      <c r="C452" t="s">
        <v>3591</v>
      </c>
      <c r="D452">
        <v>73</v>
      </c>
      <c r="E452" t="s">
        <v>1325</v>
      </c>
      <c r="G452" t="s">
        <v>94</v>
      </c>
      <c r="H452" t="s">
        <v>3592</v>
      </c>
      <c r="K452" t="s">
        <v>65</v>
      </c>
      <c r="L452" t="s">
        <v>148</v>
      </c>
      <c r="M452" t="s">
        <v>1029</v>
      </c>
      <c r="N452" s="17" t="s">
        <v>3593</v>
      </c>
      <c r="O452" s="19">
        <f t="shared" si="6"/>
        <v>7976</v>
      </c>
      <c r="P452">
        <v>1</v>
      </c>
      <c r="Q452" t="s">
        <v>878</v>
      </c>
      <c r="R452" s="6">
        <v>1.68</v>
      </c>
      <c r="S452">
        <v>41</v>
      </c>
      <c r="T452">
        <v>47</v>
      </c>
      <c r="U452" s="5">
        <v>0</v>
      </c>
      <c r="V452" s="5">
        <v>4</v>
      </c>
      <c r="W452" s="6">
        <v>30.31</v>
      </c>
      <c r="X452" s="6">
        <v>20.21</v>
      </c>
      <c r="Y452" s="6">
        <v>16.670000000000002</v>
      </c>
      <c r="Z452" s="6">
        <v>0.96</v>
      </c>
      <c r="AA452" s="6">
        <v>0.89</v>
      </c>
      <c r="AB452" s="6">
        <v>11.65</v>
      </c>
      <c r="AC452" s="6">
        <v>4.42</v>
      </c>
      <c r="AD452" s="6">
        <v>-11.47</v>
      </c>
      <c r="AE452" s="6">
        <v>0.57999999999999996</v>
      </c>
      <c r="AF452" s="6">
        <v>15.17</v>
      </c>
      <c r="AG452" s="6">
        <v>8.6300000000000008</v>
      </c>
      <c r="AI452" s="6">
        <v>0.98</v>
      </c>
      <c r="AJ452" s="6">
        <v>13.15</v>
      </c>
      <c r="AK452" s="6">
        <v>11.05</v>
      </c>
      <c r="AL452" s="6">
        <v>0.97</v>
      </c>
      <c r="AM452">
        <v>24.7</v>
      </c>
      <c r="AN452">
        <v>24.4</v>
      </c>
      <c r="AO452">
        <v>26.7</v>
      </c>
      <c r="AP452">
        <v>4.5</v>
      </c>
      <c r="AQ452">
        <v>8.6999999999999993</v>
      </c>
      <c r="AR452">
        <v>-5.7</v>
      </c>
      <c r="AS452">
        <v>-2.5</v>
      </c>
      <c r="AT452">
        <v>-30.9</v>
      </c>
      <c r="AU452">
        <v>-55.3</v>
      </c>
      <c r="AV452">
        <v>75.8</v>
      </c>
      <c r="AW452">
        <v>5.6</v>
      </c>
      <c r="AX452" s="6">
        <v>15.38</v>
      </c>
      <c r="AY452" s="6">
        <v>3.54</v>
      </c>
      <c r="AZ452" s="6">
        <v>0</v>
      </c>
      <c r="BA452" s="6">
        <v>-1.64</v>
      </c>
      <c r="BB452" s="6">
        <v>28.25</v>
      </c>
      <c r="BC452" s="6">
        <v>21.21</v>
      </c>
      <c r="BD452" s="6">
        <v>22.07</v>
      </c>
      <c r="BE452" s="6">
        <v>-15.55</v>
      </c>
      <c r="BF452" s="6">
        <v>18.989999999999998</v>
      </c>
      <c r="BG452" s="6">
        <v>318.11</v>
      </c>
      <c r="BH452" s="6">
        <v>292.43</v>
      </c>
    </row>
    <row r="453" spans="1:60" hidden="1" x14ac:dyDescent="0.2">
      <c r="A453" t="s">
        <v>2806</v>
      </c>
      <c r="B453" t="s">
        <v>3362</v>
      </c>
      <c r="C453" t="s">
        <v>3363</v>
      </c>
      <c r="D453">
        <v>64</v>
      </c>
      <c r="E453" t="s">
        <v>912</v>
      </c>
      <c r="H453" t="s">
        <v>3364</v>
      </c>
      <c r="K453" t="s">
        <v>96</v>
      </c>
      <c r="L453" t="s">
        <v>86</v>
      </c>
      <c r="M453" t="s">
        <v>158</v>
      </c>
      <c r="N453" s="17" t="s">
        <v>3365</v>
      </c>
      <c r="O453" s="19">
        <f t="shared" si="6"/>
        <v>4623</v>
      </c>
      <c r="P453">
        <v>4</v>
      </c>
      <c r="Q453" t="s">
        <v>3052</v>
      </c>
      <c r="R453" s="6">
        <v>2.0099999999999998</v>
      </c>
      <c r="S453">
        <v>64.7</v>
      </c>
      <c r="T453">
        <v>44.7</v>
      </c>
      <c r="U453" s="5">
        <v>4</v>
      </c>
      <c r="V453" s="5">
        <v>4</v>
      </c>
      <c r="W453" s="6">
        <v>11.92</v>
      </c>
      <c r="X453" s="6">
        <v>11.88</v>
      </c>
      <c r="Y453" s="6">
        <v>19.260000000000002</v>
      </c>
      <c r="Z453" s="6">
        <v>0.93</v>
      </c>
      <c r="AA453" s="6">
        <v>0.95</v>
      </c>
      <c r="AB453" s="6">
        <v>9.5500000000000007</v>
      </c>
      <c r="AC453" s="6">
        <v>1.38</v>
      </c>
      <c r="AD453" s="6">
        <v>20.149999999999999</v>
      </c>
      <c r="AE453" s="6">
        <v>0.9</v>
      </c>
      <c r="AF453" s="6">
        <v>14.9</v>
      </c>
      <c r="AG453" s="6">
        <v>4.28</v>
      </c>
      <c r="AH453" s="6">
        <v>7.62</v>
      </c>
      <c r="AI453" s="6">
        <v>0.97</v>
      </c>
      <c r="AJ453" s="6">
        <v>13.23</v>
      </c>
      <c r="AK453" s="6">
        <v>8.43</v>
      </c>
      <c r="AL453" s="6">
        <v>7.56</v>
      </c>
      <c r="AM453">
        <v>33</v>
      </c>
      <c r="AN453">
        <v>32.200000000000003</v>
      </c>
      <c r="AO453">
        <v>19.399999999999999</v>
      </c>
      <c r="AP453">
        <v>1.8</v>
      </c>
      <c r="AQ453">
        <v>38.4</v>
      </c>
      <c r="AR453">
        <v>28.4</v>
      </c>
      <c r="AS453">
        <v>14.2</v>
      </c>
      <c r="AT453">
        <v>15.5</v>
      </c>
      <c r="AU453">
        <v>12.6</v>
      </c>
      <c r="AV453">
        <v>25.9</v>
      </c>
      <c r="AW453">
        <v>5</v>
      </c>
      <c r="AX453" s="6">
        <v>15.36</v>
      </c>
      <c r="AY453" s="6">
        <v>12.53</v>
      </c>
      <c r="AZ453" s="6">
        <v>0</v>
      </c>
      <c r="BA453" s="6">
        <v>-2.46</v>
      </c>
      <c r="BB453" s="6">
        <v>24.47</v>
      </c>
      <c r="BC453" s="6">
        <v>31.48</v>
      </c>
      <c r="BD453" s="6">
        <v>17.04</v>
      </c>
      <c r="BE453" s="6">
        <v>12.64</v>
      </c>
      <c r="BF453" s="6">
        <v>80.44</v>
      </c>
      <c r="BG453" s="6">
        <v>317.41000000000003</v>
      </c>
      <c r="BH453" s="6">
        <v>94.46</v>
      </c>
    </row>
    <row r="454" spans="1:60" hidden="1" x14ac:dyDescent="0.2">
      <c r="A454" t="s">
        <v>2812</v>
      </c>
      <c r="B454" t="s">
        <v>1899</v>
      </c>
      <c r="C454" t="s">
        <v>1900</v>
      </c>
      <c r="D454">
        <v>89</v>
      </c>
      <c r="E454" t="s">
        <v>1680</v>
      </c>
      <c r="G454" t="s">
        <v>94</v>
      </c>
      <c r="H454" t="s">
        <v>1901</v>
      </c>
      <c r="K454" t="s">
        <v>96</v>
      </c>
      <c r="L454" t="s">
        <v>229</v>
      </c>
      <c r="M454" t="s">
        <v>1902</v>
      </c>
      <c r="N454" s="17" t="s">
        <v>1903</v>
      </c>
      <c r="O454" s="19">
        <f t="shared" ref="O454:O517" si="7">SUBSTITUTE(SUBSTITUTE(SUBSTITUTE(N454, " Mrd. €", ""), ".", ""), ",", ".")*1</f>
        <v>6126</v>
      </c>
      <c r="P454">
        <v>1</v>
      </c>
      <c r="Q454" t="s">
        <v>516</v>
      </c>
      <c r="R454" s="6">
        <v>2.62</v>
      </c>
      <c r="S454">
        <v>64.2</v>
      </c>
      <c r="T454">
        <v>79.599999999999994</v>
      </c>
      <c r="U454" s="5">
        <v>4</v>
      </c>
      <c r="V454" s="5">
        <v>4</v>
      </c>
      <c r="W454" s="6">
        <v>7.11</v>
      </c>
      <c r="X454" s="6">
        <v>5.57</v>
      </c>
      <c r="Y454" s="6">
        <v>30.13</v>
      </c>
      <c r="Z454" s="6">
        <v>0.59</v>
      </c>
      <c r="AA454" s="6">
        <v>0.73</v>
      </c>
      <c r="AB454" s="6">
        <v>9.89</v>
      </c>
      <c r="AC454" s="6">
        <v>12.63</v>
      </c>
      <c r="AD454" s="6">
        <v>-20.95</v>
      </c>
      <c r="AE454" s="6">
        <v>0.67</v>
      </c>
      <c r="AF454" s="6">
        <v>7.79</v>
      </c>
      <c r="AG454" s="6">
        <v>9.89</v>
      </c>
      <c r="AH454" s="6">
        <v>-27.1</v>
      </c>
      <c r="AI454" s="6">
        <v>0.38</v>
      </c>
      <c r="AJ454" s="6">
        <v>3.65</v>
      </c>
      <c r="AK454" s="6">
        <v>6.64</v>
      </c>
      <c r="AL454" s="6">
        <v>-0.22</v>
      </c>
      <c r="AM454">
        <v>22.9</v>
      </c>
      <c r="AN454">
        <v>24.5</v>
      </c>
      <c r="AO454">
        <v>16.899999999999999</v>
      </c>
      <c r="AP454">
        <v>3.1</v>
      </c>
      <c r="AQ454">
        <v>32</v>
      </c>
      <c r="AR454">
        <v>15.9</v>
      </c>
      <c r="AS454">
        <v>21.6</v>
      </c>
      <c r="AT454">
        <v>33</v>
      </c>
      <c r="AU454">
        <v>17.7</v>
      </c>
      <c r="AV454">
        <v>4</v>
      </c>
      <c r="AW454">
        <v>9999</v>
      </c>
      <c r="AX454" s="6">
        <v>13.65</v>
      </c>
      <c r="AY454" s="6">
        <v>18.98</v>
      </c>
      <c r="AZ454" s="6">
        <v>0</v>
      </c>
      <c r="BA454" s="6">
        <v>-1.1299999999999999</v>
      </c>
      <c r="BB454" s="6">
        <v>1.67</v>
      </c>
      <c r="BC454" s="6">
        <v>5.27</v>
      </c>
      <c r="BD454" s="6">
        <v>-1.39</v>
      </c>
      <c r="BE454" s="6">
        <v>3.15</v>
      </c>
      <c r="BF454" s="6">
        <v>138.41999999999999</v>
      </c>
      <c r="BG454" s="6">
        <v>259.57</v>
      </c>
      <c r="BH454" s="6">
        <v>1876.89</v>
      </c>
    </row>
    <row r="455" spans="1:60" hidden="1" x14ac:dyDescent="0.2">
      <c r="A455" t="s">
        <v>2818</v>
      </c>
      <c r="B455" t="s">
        <v>905</v>
      </c>
      <c r="C455" t="s">
        <v>906</v>
      </c>
      <c r="D455">
        <v>93</v>
      </c>
      <c r="E455" t="s">
        <v>491</v>
      </c>
      <c r="G455" t="s">
        <v>84</v>
      </c>
      <c r="H455" t="s">
        <v>907</v>
      </c>
      <c r="K455" t="s">
        <v>228</v>
      </c>
      <c r="L455" t="s">
        <v>148</v>
      </c>
      <c r="M455" t="s">
        <v>149</v>
      </c>
      <c r="N455" s="17" t="s">
        <v>908</v>
      </c>
      <c r="O455" s="19">
        <f t="shared" si="7"/>
        <v>32803</v>
      </c>
      <c r="P455">
        <v>1</v>
      </c>
      <c r="Q455" t="s">
        <v>160</v>
      </c>
      <c r="R455" s="6">
        <v>1.83</v>
      </c>
      <c r="S455">
        <v>27.3</v>
      </c>
      <c r="T455">
        <v>26.6</v>
      </c>
      <c r="U455" s="5">
        <v>4</v>
      </c>
      <c r="V455" s="5">
        <v>4</v>
      </c>
      <c r="W455" s="6">
        <v>12.72</v>
      </c>
      <c r="X455" s="6">
        <v>16.98</v>
      </c>
      <c r="Y455" s="6">
        <v>9.5399999999999991</v>
      </c>
      <c r="Z455" s="6">
        <v>0.7</v>
      </c>
      <c r="AA455" s="6">
        <v>0.93</v>
      </c>
      <c r="AB455" s="6">
        <v>13.36</v>
      </c>
      <c r="AC455" s="6">
        <v>16.23</v>
      </c>
      <c r="AD455" s="6">
        <v>-4.93</v>
      </c>
      <c r="AE455" s="6">
        <v>0.89</v>
      </c>
      <c r="AF455" s="6">
        <v>12.32</v>
      </c>
      <c r="AG455" s="6">
        <v>7.34</v>
      </c>
      <c r="AH455" s="6">
        <v>0.99</v>
      </c>
      <c r="AI455" s="6">
        <v>0.93</v>
      </c>
      <c r="AJ455" s="6">
        <v>8.36</v>
      </c>
      <c r="AK455" s="6">
        <v>11.13</v>
      </c>
      <c r="AL455" s="6">
        <v>1.36</v>
      </c>
      <c r="AM455">
        <v>19.8</v>
      </c>
      <c r="AN455">
        <v>14.9</v>
      </c>
      <c r="AO455">
        <v>13.1</v>
      </c>
      <c r="AP455">
        <v>1.5</v>
      </c>
      <c r="AQ455">
        <v>-5.3</v>
      </c>
      <c r="AR455">
        <v>3.4</v>
      </c>
      <c r="AS455">
        <v>8.4</v>
      </c>
      <c r="AT455">
        <v>15.6</v>
      </c>
      <c r="AU455">
        <v>-13.8</v>
      </c>
      <c r="AV455">
        <v>26.5</v>
      </c>
      <c r="AW455">
        <v>3.9</v>
      </c>
      <c r="AX455" s="6">
        <v>13.15</v>
      </c>
      <c r="AY455" s="6">
        <v>13.14</v>
      </c>
      <c r="AZ455" s="6">
        <v>0</v>
      </c>
      <c r="BA455" s="6">
        <v>-12.86</v>
      </c>
      <c r="BB455" s="6">
        <v>-6.85</v>
      </c>
      <c r="BC455" s="6">
        <v>-17.510000000000002</v>
      </c>
      <c r="BD455" s="6">
        <v>-0.75</v>
      </c>
      <c r="BE455" s="6">
        <v>10.67</v>
      </c>
      <c r="BF455" s="6">
        <v>85.41</v>
      </c>
      <c r="BG455" s="6">
        <v>243.96</v>
      </c>
      <c r="BH455" s="6">
        <v>136.63999999999999</v>
      </c>
    </row>
    <row r="456" spans="1:60" hidden="1" x14ac:dyDescent="0.2">
      <c r="A456" t="s">
        <v>2825</v>
      </c>
      <c r="B456" t="s">
        <v>3807</v>
      </c>
      <c r="C456" t="s">
        <v>3808</v>
      </c>
      <c r="D456">
        <v>55</v>
      </c>
      <c r="E456" t="s">
        <v>3809</v>
      </c>
      <c r="H456" t="s">
        <v>3810</v>
      </c>
      <c r="K456" t="s">
        <v>96</v>
      </c>
      <c r="L456" t="s">
        <v>114</v>
      </c>
      <c r="M456" t="s">
        <v>115</v>
      </c>
      <c r="N456" s="17" t="s">
        <v>3811</v>
      </c>
      <c r="O456" s="19">
        <f t="shared" si="7"/>
        <v>2684</v>
      </c>
      <c r="P456">
        <v>1</v>
      </c>
      <c r="Q456" t="s">
        <v>3223</v>
      </c>
      <c r="R456" s="6">
        <v>3.16</v>
      </c>
      <c r="S456">
        <v>58.1</v>
      </c>
      <c r="T456">
        <v>50.3</v>
      </c>
      <c r="U456" s="5">
        <v>4</v>
      </c>
      <c r="V456" s="5">
        <v>4</v>
      </c>
      <c r="W456" s="6">
        <v>12.49</v>
      </c>
      <c r="Y456" s="6">
        <v>3.23</v>
      </c>
      <c r="Z456" s="6">
        <v>0.94</v>
      </c>
      <c r="AA456" s="6">
        <v>0.97</v>
      </c>
      <c r="AB456" s="6">
        <v>8.67</v>
      </c>
      <c r="AC456" s="6">
        <v>-0.79</v>
      </c>
      <c r="AD456" s="6">
        <v>-3.79</v>
      </c>
      <c r="AE456" s="6">
        <v>0.84</v>
      </c>
      <c r="AF456" s="6">
        <v>7.73</v>
      </c>
      <c r="AG456" s="6">
        <v>2.66</v>
      </c>
      <c r="AH456" s="6">
        <v>-11.44</v>
      </c>
      <c r="AI456" s="6">
        <v>0.98</v>
      </c>
      <c r="AJ456" s="6">
        <v>7</v>
      </c>
      <c r="AK456" s="6">
        <v>6.83</v>
      </c>
      <c r="AL456" s="6">
        <v>6.96</v>
      </c>
      <c r="AM456">
        <v>464.6</v>
      </c>
      <c r="AN456">
        <v>18.399999999999999</v>
      </c>
      <c r="AO456">
        <v>16.3</v>
      </c>
      <c r="AP456">
        <v>7.7</v>
      </c>
      <c r="AQ456">
        <v>32.9</v>
      </c>
      <c r="AR456">
        <v>4935.3</v>
      </c>
      <c r="AS456">
        <v>25.8</v>
      </c>
      <c r="AT456">
        <v>12.8</v>
      </c>
      <c r="AU456">
        <v>0.3</v>
      </c>
      <c r="AV456">
        <v>49.1</v>
      </c>
      <c r="AW456">
        <v>29.6</v>
      </c>
      <c r="AX456" s="6">
        <v>11.93</v>
      </c>
      <c r="AY456" s="6">
        <v>7.64</v>
      </c>
      <c r="AZ456" s="6">
        <v>0</v>
      </c>
      <c r="BA456" s="6">
        <v>1.42</v>
      </c>
      <c r="BB456" s="6">
        <v>5.5</v>
      </c>
      <c r="BC456" s="6">
        <v>16.2</v>
      </c>
      <c r="BD456" s="6">
        <v>14.66</v>
      </c>
      <c r="BE456" s="6">
        <v>19.98</v>
      </c>
      <c r="BF456" s="6">
        <v>44.49</v>
      </c>
      <c r="BG456" s="6">
        <v>208.55</v>
      </c>
      <c r="BH456" s="6">
        <v>52.19</v>
      </c>
    </row>
    <row r="457" spans="1:60" hidden="1" x14ac:dyDescent="0.2">
      <c r="A457" t="s">
        <v>2830</v>
      </c>
      <c r="B457" t="s">
        <v>3367</v>
      </c>
      <c r="C457" t="s">
        <v>3368</v>
      </c>
      <c r="D457">
        <v>20</v>
      </c>
      <c r="E457" t="s">
        <v>555</v>
      </c>
      <c r="H457" t="s">
        <v>3369</v>
      </c>
      <c r="K457" t="s">
        <v>309</v>
      </c>
      <c r="L457" t="s">
        <v>66</v>
      </c>
      <c r="M457" t="s">
        <v>190</v>
      </c>
      <c r="N457" s="17" t="s">
        <v>3370</v>
      </c>
      <c r="O457" s="19">
        <f t="shared" si="7"/>
        <v>18831</v>
      </c>
      <c r="P457">
        <v>1</v>
      </c>
      <c r="Q457" t="s">
        <v>3371</v>
      </c>
      <c r="R457" s="6">
        <v>5.26</v>
      </c>
      <c r="S457">
        <v>88.9</v>
      </c>
      <c r="T457">
        <v>100</v>
      </c>
      <c r="U457" s="5">
        <v>4</v>
      </c>
      <c r="V457" s="5">
        <v>4</v>
      </c>
      <c r="W457" s="6">
        <v>20.95</v>
      </c>
      <c r="X457" s="6">
        <v>16.98</v>
      </c>
      <c r="Y457" s="6">
        <v>18.87</v>
      </c>
      <c r="Z457" s="6">
        <v>0.97</v>
      </c>
      <c r="AA457" s="6">
        <v>0.67</v>
      </c>
      <c r="AB457" s="6">
        <v>4.3600000000000003</v>
      </c>
      <c r="AC457" s="6">
        <v>0.36</v>
      </c>
      <c r="AD457" s="6">
        <v>11.42</v>
      </c>
      <c r="AE457" s="6">
        <v>-0.5</v>
      </c>
      <c r="AF457" s="6">
        <v>-8.67</v>
      </c>
      <c r="AG457" s="6">
        <v>-23.42</v>
      </c>
      <c r="AI457" s="6">
        <v>-0.14000000000000001</v>
      </c>
      <c r="AJ457" s="6">
        <v>-5.29</v>
      </c>
      <c r="AK457" s="6">
        <v>-15.78</v>
      </c>
      <c r="AL457" s="6">
        <v>-0.18</v>
      </c>
      <c r="AM457">
        <v>17</v>
      </c>
      <c r="AN457">
        <v>16.899999999999999</v>
      </c>
      <c r="AP457">
        <v>1.6</v>
      </c>
      <c r="AQ457">
        <v>52.2</v>
      </c>
      <c r="AR457">
        <v>52</v>
      </c>
      <c r="AT457">
        <v>155.19999999999999</v>
      </c>
      <c r="AU457">
        <v>-27.7</v>
      </c>
      <c r="AV457">
        <v>6.1</v>
      </c>
      <c r="AW457">
        <v>9999</v>
      </c>
      <c r="AX457" s="6">
        <v>11.31</v>
      </c>
      <c r="AY457" s="6">
        <v>6.62</v>
      </c>
      <c r="AZ457" s="6">
        <v>0</v>
      </c>
      <c r="BA457" s="6">
        <v>-0.48</v>
      </c>
      <c r="BB457" s="6">
        <v>2.25</v>
      </c>
      <c r="BC457" s="6">
        <v>-2.5499999999999998</v>
      </c>
      <c r="BD457" s="6">
        <v>10.61</v>
      </c>
      <c r="BE457" s="6">
        <v>16.690000000000001</v>
      </c>
      <c r="BF457" s="6">
        <v>37.770000000000003</v>
      </c>
      <c r="BG457" s="6">
        <v>192</v>
      </c>
      <c r="BH457" s="6">
        <v>571.47</v>
      </c>
    </row>
    <row r="458" spans="1:60" hidden="1" x14ac:dyDescent="0.2">
      <c r="A458" t="s">
        <v>2836</v>
      </c>
      <c r="B458" t="s">
        <v>3202</v>
      </c>
      <c r="C458" t="s">
        <v>3203</v>
      </c>
      <c r="D458">
        <v>54</v>
      </c>
      <c r="E458" t="s">
        <v>73</v>
      </c>
      <c r="G458" t="s">
        <v>94</v>
      </c>
      <c r="H458" t="s">
        <v>3204</v>
      </c>
      <c r="K458" t="s">
        <v>65</v>
      </c>
      <c r="L458" t="s">
        <v>66</v>
      </c>
      <c r="M458" t="s">
        <v>346</v>
      </c>
      <c r="N458" s="17" t="s">
        <v>3205</v>
      </c>
      <c r="O458" s="19">
        <f t="shared" si="7"/>
        <v>4427</v>
      </c>
      <c r="P458">
        <v>1</v>
      </c>
      <c r="Q458" t="s">
        <v>561</v>
      </c>
      <c r="R458" s="6">
        <v>2.0499999999999998</v>
      </c>
      <c r="S458">
        <v>13.8</v>
      </c>
      <c r="T458">
        <v>100</v>
      </c>
      <c r="U458" s="5">
        <v>0</v>
      </c>
      <c r="V458" s="5">
        <v>4</v>
      </c>
      <c r="W458" s="6">
        <v>12.33</v>
      </c>
      <c r="X458" s="6">
        <v>35.74</v>
      </c>
      <c r="Y458" s="6">
        <v>2.27</v>
      </c>
      <c r="Z458" s="6">
        <v>-0.52</v>
      </c>
      <c r="AA458" s="6">
        <v>0.76</v>
      </c>
      <c r="AB458" s="6">
        <v>24.53</v>
      </c>
      <c r="AC458" s="6">
        <v>24.28</v>
      </c>
      <c r="AD458" s="6">
        <v>13.23</v>
      </c>
      <c r="AE458" s="6">
        <v>0.27</v>
      </c>
      <c r="AF458" s="6">
        <v>-2.38</v>
      </c>
      <c r="AG458" s="6">
        <v>-111.2</v>
      </c>
      <c r="AI458" s="6">
        <v>-0.78</v>
      </c>
      <c r="AJ458" s="6">
        <v>14.91</v>
      </c>
      <c r="AK458" s="6">
        <v>6.2</v>
      </c>
      <c r="AL458" s="6">
        <v>0.57999999999999996</v>
      </c>
      <c r="AM458">
        <v>6.7</v>
      </c>
      <c r="AN458">
        <v>6.7</v>
      </c>
      <c r="AP458">
        <v>1.6</v>
      </c>
      <c r="AQ458">
        <v>-35.799999999999997</v>
      </c>
      <c r="AR458">
        <v>-29.9</v>
      </c>
      <c r="AT458">
        <v>-36.9</v>
      </c>
      <c r="AU458">
        <v>-11.2</v>
      </c>
      <c r="AV458">
        <v>15.8</v>
      </c>
      <c r="AW458">
        <v>9999</v>
      </c>
      <c r="AX458" s="6">
        <v>9.44</v>
      </c>
      <c r="AY458" s="6">
        <v>17.68</v>
      </c>
      <c r="AZ458" s="6">
        <v>0</v>
      </c>
      <c r="BA458" s="6">
        <v>2.29</v>
      </c>
      <c r="BB458" s="6">
        <v>-0.09</v>
      </c>
      <c r="BC458" s="6">
        <v>3.67</v>
      </c>
      <c r="BD458" s="6">
        <v>36.56</v>
      </c>
      <c r="BE458" s="6">
        <v>32.06</v>
      </c>
      <c r="BF458" s="6">
        <v>125.66</v>
      </c>
      <c r="BG458" s="6">
        <v>146.38</v>
      </c>
      <c r="BH458" s="6">
        <v>477.06</v>
      </c>
    </row>
    <row r="459" spans="1:60" hidden="1" x14ac:dyDescent="0.2">
      <c r="A459" t="s">
        <v>2841</v>
      </c>
      <c r="B459" t="s">
        <v>2301</v>
      </c>
      <c r="C459" t="s">
        <v>2302</v>
      </c>
      <c r="D459">
        <v>43</v>
      </c>
      <c r="E459" t="s">
        <v>533</v>
      </c>
      <c r="G459" t="s">
        <v>281</v>
      </c>
      <c r="H459" t="s">
        <v>2303</v>
      </c>
      <c r="K459" t="s">
        <v>500</v>
      </c>
      <c r="L459" t="s">
        <v>97</v>
      </c>
      <c r="M459" t="s">
        <v>98</v>
      </c>
      <c r="N459" s="17" t="s">
        <v>2304</v>
      </c>
      <c r="O459" s="19">
        <f t="shared" si="7"/>
        <v>2407</v>
      </c>
      <c r="P459">
        <v>4</v>
      </c>
      <c r="Q459" t="s">
        <v>168</v>
      </c>
      <c r="R459" s="6">
        <v>5.43</v>
      </c>
      <c r="S459">
        <v>82.8</v>
      </c>
      <c r="T459">
        <v>123.8</v>
      </c>
      <c r="U459" s="5">
        <v>0</v>
      </c>
      <c r="V459" s="5">
        <v>4</v>
      </c>
      <c r="W459" s="6">
        <v>10.41</v>
      </c>
      <c r="X459" s="6">
        <v>5.39</v>
      </c>
      <c r="Y459" s="6">
        <v>3.2</v>
      </c>
      <c r="Z459" s="6">
        <v>0.97</v>
      </c>
      <c r="AA459" s="6">
        <v>0.74</v>
      </c>
      <c r="AB459" s="6">
        <v>2.64</v>
      </c>
      <c r="AC459" s="6">
        <v>-4.1900000000000004</v>
      </c>
      <c r="AD459" s="6">
        <v>27.42</v>
      </c>
      <c r="AE459" s="6">
        <v>0.81</v>
      </c>
      <c r="AF459" s="6">
        <v>6.45</v>
      </c>
      <c r="AG459" s="6">
        <v>-2.31</v>
      </c>
      <c r="AH459" s="6">
        <v>28.23</v>
      </c>
      <c r="AI459" s="6">
        <v>0.97</v>
      </c>
      <c r="AJ459" s="6">
        <v>10.26</v>
      </c>
      <c r="AK459" s="6">
        <v>10.37</v>
      </c>
      <c r="AL459" s="6">
        <v>3.82</v>
      </c>
      <c r="AN459">
        <v>15.3</v>
      </c>
      <c r="AO459">
        <v>10.4</v>
      </c>
      <c r="AP459">
        <v>0.9</v>
      </c>
      <c r="AQ459">
        <v>-0.9</v>
      </c>
      <c r="AS459">
        <v>-17.399999999999999</v>
      </c>
      <c r="AT459">
        <v>-36.4</v>
      </c>
      <c r="AU459">
        <v>-35.6</v>
      </c>
      <c r="AV459">
        <v>27.7</v>
      </c>
      <c r="AW459">
        <v>9999</v>
      </c>
      <c r="AX459" s="6">
        <v>8.75</v>
      </c>
      <c r="AY459" s="6">
        <v>-5.17</v>
      </c>
      <c r="AZ459" s="6">
        <v>0</v>
      </c>
      <c r="BA459" s="6">
        <v>-5.7</v>
      </c>
      <c r="BB459" s="6">
        <v>-5.81</v>
      </c>
      <c r="BC459" s="6">
        <v>-2.66</v>
      </c>
      <c r="BD459" s="6">
        <v>9.6199999999999992</v>
      </c>
      <c r="BE459" s="6">
        <v>-5.97</v>
      </c>
      <c r="BF459" s="6">
        <v>-23.3</v>
      </c>
      <c r="BG459" s="6">
        <v>131.26</v>
      </c>
      <c r="BH459" s="6">
        <v>887.85</v>
      </c>
    </row>
    <row r="460" spans="1:60" hidden="1" x14ac:dyDescent="0.2">
      <c r="A460" t="s">
        <v>2847</v>
      </c>
      <c r="B460" t="s">
        <v>2080</v>
      </c>
      <c r="C460" t="s">
        <v>2081</v>
      </c>
      <c r="D460">
        <v>98</v>
      </c>
      <c r="E460" t="s">
        <v>473</v>
      </c>
      <c r="G460" t="s">
        <v>74</v>
      </c>
      <c r="H460" t="s">
        <v>2082</v>
      </c>
      <c r="K460" t="s">
        <v>228</v>
      </c>
      <c r="L460" t="s">
        <v>624</v>
      </c>
      <c r="M460" t="s">
        <v>1084</v>
      </c>
      <c r="N460" s="17" t="s">
        <v>2083</v>
      </c>
      <c r="O460" s="19">
        <f t="shared" si="7"/>
        <v>2969</v>
      </c>
      <c r="P460">
        <v>1</v>
      </c>
      <c r="Q460" t="s">
        <v>2084</v>
      </c>
      <c r="R460" s="6">
        <v>2.02</v>
      </c>
      <c r="S460">
        <v>26.3</v>
      </c>
      <c r="T460">
        <v>23</v>
      </c>
      <c r="U460" s="5">
        <v>4</v>
      </c>
      <c r="V460" s="5">
        <v>4</v>
      </c>
      <c r="W460" s="6">
        <v>7.22</v>
      </c>
      <c r="X460" s="6">
        <v>10.17</v>
      </c>
      <c r="Y460" s="6">
        <v>28.89</v>
      </c>
      <c r="Z460" s="6">
        <v>0.9</v>
      </c>
      <c r="AA460" s="6">
        <v>0.93</v>
      </c>
      <c r="AB460" s="6">
        <v>8.73</v>
      </c>
      <c r="AC460" s="6">
        <v>14.1</v>
      </c>
      <c r="AD460" s="6">
        <v>3.7</v>
      </c>
      <c r="AE460" s="6">
        <v>0.83</v>
      </c>
      <c r="AF460" s="6">
        <v>8.58</v>
      </c>
      <c r="AG460" s="6">
        <v>14.36</v>
      </c>
      <c r="AH460" s="6">
        <v>12.77</v>
      </c>
      <c r="AI460" s="6">
        <v>0.96</v>
      </c>
      <c r="AJ460" s="6">
        <v>3.88</v>
      </c>
      <c r="AK460" s="6">
        <v>4.07</v>
      </c>
      <c r="AL460" s="6">
        <v>5.09</v>
      </c>
      <c r="AM460">
        <v>18.600000000000001</v>
      </c>
      <c r="AN460">
        <v>13</v>
      </c>
      <c r="AO460">
        <v>10.9</v>
      </c>
      <c r="AP460">
        <v>1.2</v>
      </c>
      <c r="AQ460">
        <v>38.5</v>
      </c>
      <c r="AR460">
        <v>68.8</v>
      </c>
      <c r="AS460">
        <v>47</v>
      </c>
      <c r="AT460">
        <v>75</v>
      </c>
      <c r="AU460">
        <v>39.6</v>
      </c>
      <c r="AV460">
        <v>18.899999999999999</v>
      </c>
      <c r="AW460">
        <v>2.6</v>
      </c>
      <c r="AX460" s="6">
        <v>8.65</v>
      </c>
      <c r="AY460" s="6">
        <v>22.08</v>
      </c>
      <c r="AZ460" s="6">
        <v>0</v>
      </c>
      <c r="BA460" s="6">
        <v>-1.33</v>
      </c>
      <c r="BB460" s="6">
        <v>5.28</v>
      </c>
      <c r="BC460" s="6">
        <v>3.8</v>
      </c>
      <c r="BD460" s="6">
        <v>32.11</v>
      </c>
      <c r="BE460" s="6">
        <v>43.09</v>
      </c>
      <c r="BF460" s="6">
        <v>171.2</v>
      </c>
      <c r="BG460" s="6">
        <v>129.25</v>
      </c>
    </row>
    <row r="461" spans="1:60" hidden="1" x14ac:dyDescent="0.2">
      <c r="A461" t="s">
        <v>2852</v>
      </c>
      <c r="B461" t="s">
        <v>3307</v>
      </c>
      <c r="C461" t="s">
        <v>3308</v>
      </c>
      <c r="D461">
        <v>91</v>
      </c>
      <c r="E461" t="s">
        <v>324</v>
      </c>
      <c r="H461" t="s">
        <v>3309</v>
      </c>
      <c r="K461" t="s">
        <v>228</v>
      </c>
      <c r="L461" t="s">
        <v>86</v>
      </c>
      <c r="M461" t="s">
        <v>876</v>
      </c>
      <c r="N461" s="17" t="s">
        <v>3310</v>
      </c>
      <c r="O461" s="19">
        <f t="shared" si="7"/>
        <v>1638</v>
      </c>
      <c r="P461">
        <v>1</v>
      </c>
      <c r="Q461" t="s">
        <v>380</v>
      </c>
      <c r="R461" s="6">
        <v>3.93</v>
      </c>
      <c r="S461">
        <v>33.9</v>
      </c>
      <c r="T461">
        <v>216.1</v>
      </c>
      <c r="U461" s="5">
        <v>4</v>
      </c>
      <c r="V461" s="5">
        <v>4</v>
      </c>
      <c r="W461" s="6">
        <v>13.87</v>
      </c>
      <c r="X461" s="6">
        <v>17.510000000000002</v>
      </c>
      <c r="Y461" s="6">
        <v>16</v>
      </c>
      <c r="Z461" s="6">
        <v>0.88</v>
      </c>
      <c r="AA461" s="6">
        <v>0.9</v>
      </c>
      <c r="AB461" s="6">
        <v>12.53</v>
      </c>
      <c r="AC461" s="6">
        <v>15.49</v>
      </c>
      <c r="AD461" s="6">
        <v>-3.43</v>
      </c>
      <c r="AE461" s="6">
        <v>0.91</v>
      </c>
      <c r="AF461" s="6">
        <v>10.44</v>
      </c>
      <c r="AG461" s="6">
        <v>6.58</v>
      </c>
      <c r="AH461" s="6">
        <v>12.72</v>
      </c>
      <c r="AI461" s="6">
        <v>0.97</v>
      </c>
      <c r="AJ461" s="6">
        <v>5.16</v>
      </c>
      <c r="AK461" s="6">
        <v>5.95</v>
      </c>
      <c r="AL461" s="6">
        <v>8.06</v>
      </c>
      <c r="AM461">
        <v>9.4</v>
      </c>
      <c r="AN461">
        <v>8.6</v>
      </c>
      <c r="AO461">
        <v>4.5</v>
      </c>
      <c r="AP461">
        <v>0.4</v>
      </c>
      <c r="AQ461">
        <v>-16.5</v>
      </c>
      <c r="AR461">
        <v>-7.7</v>
      </c>
      <c r="AS461">
        <v>3.3</v>
      </c>
      <c r="AT461">
        <v>23</v>
      </c>
      <c r="AU461">
        <v>-27.2</v>
      </c>
      <c r="AV461">
        <v>33.5</v>
      </c>
      <c r="AW461">
        <v>9999</v>
      </c>
      <c r="AX461" s="6">
        <v>7.41</v>
      </c>
      <c r="AY461" s="6">
        <v>12.82</v>
      </c>
      <c r="AZ461" s="6">
        <v>0</v>
      </c>
      <c r="BA461" s="6">
        <v>3.18</v>
      </c>
      <c r="BB461" s="6">
        <v>3.67</v>
      </c>
      <c r="BC461" s="6">
        <v>5.87</v>
      </c>
      <c r="BD461" s="6">
        <v>23.62</v>
      </c>
      <c r="BE461" s="6">
        <v>21.54</v>
      </c>
      <c r="BF461" s="6">
        <v>82.82</v>
      </c>
      <c r="BG461" s="6">
        <v>104.41</v>
      </c>
      <c r="BH461" s="6">
        <v>269.02999999999997</v>
      </c>
    </row>
    <row r="462" spans="1:60" hidden="1" x14ac:dyDescent="0.2">
      <c r="A462" t="s">
        <v>2857</v>
      </c>
      <c r="B462" t="s">
        <v>3333</v>
      </c>
      <c r="C462" t="s">
        <v>3334</v>
      </c>
      <c r="D462">
        <v>94</v>
      </c>
      <c r="E462" t="s">
        <v>397</v>
      </c>
      <c r="G462" t="s">
        <v>188</v>
      </c>
      <c r="H462" t="s">
        <v>3335</v>
      </c>
      <c r="K462" t="s">
        <v>400</v>
      </c>
      <c r="L462" t="s">
        <v>86</v>
      </c>
      <c r="M462" t="s">
        <v>158</v>
      </c>
      <c r="N462" s="17" t="s">
        <v>3336</v>
      </c>
      <c r="O462" s="19">
        <f t="shared" si="7"/>
        <v>4053</v>
      </c>
      <c r="P462">
        <v>1</v>
      </c>
      <c r="Q462" t="s">
        <v>3337</v>
      </c>
      <c r="R462" s="6">
        <v>26.01</v>
      </c>
      <c r="S462">
        <v>139.69999999999999</v>
      </c>
      <c r="T462">
        <v>82.6</v>
      </c>
      <c r="U462" s="5">
        <v>1</v>
      </c>
      <c r="V462" s="5">
        <v>4</v>
      </c>
      <c r="W462" s="6">
        <v>17.149999999999999</v>
      </c>
      <c r="X462" s="6">
        <v>10.24</v>
      </c>
      <c r="Y462" s="6">
        <v>0</v>
      </c>
      <c r="Z462" s="6">
        <v>0.87</v>
      </c>
      <c r="AA462" s="6">
        <v>0.86</v>
      </c>
      <c r="AB462" s="6">
        <v>21.05</v>
      </c>
      <c r="AC462" s="6">
        <v>18.11</v>
      </c>
      <c r="AD462" s="6">
        <v>-34.19</v>
      </c>
      <c r="AE462" s="6">
        <v>0.74</v>
      </c>
      <c r="AF462" s="6">
        <v>9.34</v>
      </c>
      <c r="AG462" s="6">
        <v>13.28</v>
      </c>
      <c r="AI462" s="6">
        <v>0.92</v>
      </c>
      <c r="AJ462" s="6">
        <v>3.76</v>
      </c>
      <c r="AK462" s="6">
        <v>2.75</v>
      </c>
      <c r="AL462" s="6">
        <v>3.26</v>
      </c>
      <c r="AM462">
        <v>5.4</v>
      </c>
      <c r="AN462">
        <v>8.9</v>
      </c>
      <c r="AO462">
        <v>2.2000000000000002</v>
      </c>
      <c r="AP462">
        <v>0.2</v>
      </c>
      <c r="AR462">
        <v>-45.5</v>
      </c>
      <c r="AS462">
        <v>-24.4</v>
      </c>
      <c r="AT462">
        <v>9.1999999999999993</v>
      </c>
      <c r="AU462">
        <v>-80.3</v>
      </c>
      <c r="AV462">
        <v>6.4</v>
      </c>
      <c r="AW462">
        <v>0.8</v>
      </c>
      <c r="AX462" s="6">
        <v>6.72</v>
      </c>
      <c r="AY462" s="6">
        <v>6.6</v>
      </c>
      <c r="AZ462" s="6">
        <v>0</v>
      </c>
      <c r="BA462" s="6">
        <v>-0.98</v>
      </c>
      <c r="BB462" s="6">
        <v>2.65</v>
      </c>
      <c r="BC462" s="6">
        <v>-5.47</v>
      </c>
      <c r="BD462" s="6">
        <v>6.14</v>
      </c>
      <c r="BE462" s="6">
        <v>2.92</v>
      </c>
      <c r="BF462" s="6">
        <v>37.630000000000003</v>
      </c>
      <c r="BG462" s="6">
        <v>91.69</v>
      </c>
      <c r="BH462" s="6">
        <v>472.46</v>
      </c>
    </row>
    <row r="463" spans="1:60" hidden="1" x14ac:dyDescent="0.2">
      <c r="A463" t="s">
        <v>2862</v>
      </c>
      <c r="B463" t="s">
        <v>3127</v>
      </c>
      <c r="C463" t="s">
        <v>3128</v>
      </c>
      <c r="D463">
        <v>71</v>
      </c>
      <c r="E463" t="s">
        <v>520</v>
      </c>
      <c r="G463" t="s">
        <v>74</v>
      </c>
      <c r="H463" t="s">
        <v>3129</v>
      </c>
      <c r="K463" t="s">
        <v>228</v>
      </c>
      <c r="L463" t="s">
        <v>558</v>
      </c>
      <c r="M463" t="s">
        <v>661</v>
      </c>
      <c r="N463" s="17" t="s">
        <v>3130</v>
      </c>
      <c r="O463" s="19">
        <f t="shared" si="7"/>
        <v>6288</v>
      </c>
      <c r="P463">
        <v>1</v>
      </c>
      <c r="Q463" t="s">
        <v>1116</v>
      </c>
      <c r="R463" s="6">
        <v>2.31</v>
      </c>
      <c r="S463">
        <v>36.200000000000003</v>
      </c>
      <c r="T463">
        <v>16.600000000000001</v>
      </c>
      <c r="U463" s="5">
        <v>1</v>
      </c>
      <c r="V463" s="5">
        <v>4</v>
      </c>
      <c r="W463" s="6">
        <v>7.56</v>
      </c>
      <c r="X463" s="6">
        <v>6.13</v>
      </c>
      <c r="Y463" s="6">
        <v>22.86</v>
      </c>
      <c r="Z463" s="6">
        <v>0.93</v>
      </c>
      <c r="AA463" s="6">
        <v>0.9</v>
      </c>
      <c r="AB463" s="6">
        <v>8.59</v>
      </c>
      <c r="AC463" s="6">
        <v>0.69</v>
      </c>
      <c r="AD463" s="6">
        <v>21.64</v>
      </c>
      <c r="AE463" s="6">
        <v>0.76</v>
      </c>
      <c r="AF463" s="6">
        <v>14.82</v>
      </c>
      <c r="AG463" s="6">
        <v>9.4</v>
      </c>
      <c r="AH463" s="6">
        <v>-28.21</v>
      </c>
      <c r="AI463" s="6">
        <v>0.98</v>
      </c>
      <c r="AJ463" s="6">
        <v>6.94</v>
      </c>
      <c r="AK463" s="6">
        <v>1.94</v>
      </c>
      <c r="AL463" s="6">
        <v>4.42</v>
      </c>
      <c r="AM463">
        <v>16.3</v>
      </c>
      <c r="AN463">
        <v>15.7</v>
      </c>
      <c r="AO463">
        <v>6.2</v>
      </c>
      <c r="AP463">
        <v>0.8</v>
      </c>
      <c r="AQ463">
        <v>-11.4</v>
      </c>
      <c r="AR463">
        <v>-12.1</v>
      </c>
      <c r="AS463">
        <v>-41.1</v>
      </c>
      <c r="AT463">
        <v>-13.7</v>
      </c>
      <c r="AU463">
        <v>-26</v>
      </c>
      <c r="AV463">
        <v>35.5</v>
      </c>
      <c r="AW463">
        <v>4.5</v>
      </c>
      <c r="AX463" s="6">
        <v>6.56</v>
      </c>
      <c r="AY463" s="6">
        <v>-3.14</v>
      </c>
      <c r="AZ463" s="6">
        <v>0</v>
      </c>
      <c r="BA463" s="6">
        <v>1.1599999999999999</v>
      </c>
      <c r="BB463" s="6">
        <v>2.35</v>
      </c>
      <c r="BC463" s="6">
        <v>1.61</v>
      </c>
      <c r="BD463" s="6">
        <v>6.98</v>
      </c>
      <c r="BE463" s="6">
        <v>28.35</v>
      </c>
      <c r="BF463" s="6">
        <v>-14.74</v>
      </c>
      <c r="BG463" s="6">
        <v>88.74</v>
      </c>
      <c r="BH463" s="6">
        <v>119.44</v>
      </c>
    </row>
    <row r="464" spans="1:60" hidden="1" x14ac:dyDescent="0.2">
      <c r="A464" t="s">
        <v>2867</v>
      </c>
      <c r="B464" t="s">
        <v>1397</v>
      </c>
      <c r="C464" t="s">
        <v>1398</v>
      </c>
      <c r="D464">
        <v>56</v>
      </c>
      <c r="E464" t="s">
        <v>610</v>
      </c>
      <c r="G464" t="s">
        <v>74</v>
      </c>
      <c r="H464" t="s">
        <v>1399</v>
      </c>
      <c r="K464" t="s">
        <v>228</v>
      </c>
      <c r="L464" t="s">
        <v>66</v>
      </c>
      <c r="M464" t="s">
        <v>1400</v>
      </c>
      <c r="N464" s="17" t="s">
        <v>1401</v>
      </c>
      <c r="O464" s="19">
        <f t="shared" si="7"/>
        <v>11398</v>
      </c>
      <c r="P464">
        <v>1</v>
      </c>
      <c r="Q464" t="s">
        <v>939</v>
      </c>
      <c r="R464" s="6">
        <v>2.56</v>
      </c>
      <c r="S464">
        <v>68.3</v>
      </c>
      <c r="T464">
        <v>29.8</v>
      </c>
      <c r="U464" s="5">
        <v>4</v>
      </c>
      <c r="V464" s="5">
        <v>4</v>
      </c>
      <c r="W464" s="6">
        <v>9.64</v>
      </c>
      <c r="X464" s="6">
        <v>3.47</v>
      </c>
      <c r="Y464" s="6">
        <v>22</v>
      </c>
      <c r="Z464" s="6">
        <v>0.65</v>
      </c>
      <c r="AA464" s="6">
        <v>0.94</v>
      </c>
      <c r="AB464" s="6">
        <v>7.15</v>
      </c>
      <c r="AC464" s="6">
        <v>3.89</v>
      </c>
      <c r="AD464" s="6">
        <v>33.31</v>
      </c>
      <c r="AE464" s="6">
        <v>0.68</v>
      </c>
      <c r="AF464" s="6">
        <v>9.83</v>
      </c>
      <c r="AG464" s="6">
        <v>1.1299999999999999</v>
      </c>
      <c r="AH464" s="6">
        <v>-11.04</v>
      </c>
      <c r="AI464" s="6">
        <v>0.92</v>
      </c>
      <c r="AJ464" s="6">
        <v>9.8000000000000007</v>
      </c>
      <c r="AK464" s="6">
        <v>9.14</v>
      </c>
      <c r="AL464" s="6">
        <v>15.54</v>
      </c>
      <c r="AM464">
        <v>42.6</v>
      </c>
      <c r="AN464">
        <v>26.7</v>
      </c>
      <c r="AO464">
        <v>11.6</v>
      </c>
      <c r="AP464">
        <v>4.9000000000000004</v>
      </c>
      <c r="AQ464">
        <v>-6.6</v>
      </c>
      <c r="AR464">
        <v>27.1</v>
      </c>
      <c r="AS464">
        <v>0.9</v>
      </c>
      <c r="AT464">
        <v>-15.1</v>
      </c>
      <c r="AU464">
        <v>-15.1</v>
      </c>
      <c r="AV464">
        <v>31.4</v>
      </c>
      <c r="AW464">
        <v>5.8</v>
      </c>
      <c r="AX464" s="6">
        <v>6.52</v>
      </c>
      <c r="AY464" s="6">
        <v>1.03</v>
      </c>
      <c r="AZ464" s="6">
        <v>0</v>
      </c>
      <c r="BA464" s="6">
        <v>-4.03</v>
      </c>
      <c r="BB464" s="6">
        <v>-2.65</v>
      </c>
      <c r="BC464" s="6">
        <v>-10.01</v>
      </c>
      <c r="BD464" s="6">
        <v>-15.42</v>
      </c>
      <c r="BE464" s="6">
        <v>-29.1</v>
      </c>
      <c r="BF464" s="6">
        <v>5.26</v>
      </c>
      <c r="BG464" s="6">
        <v>87.99</v>
      </c>
      <c r="BH464" s="6">
        <v>188.61</v>
      </c>
    </row>
    <row r="465" spans="1:60" hidden="1" x14ac:dyDescent="0.2">
      <c r="A465" t="s">
        <v>2872</v>
      </c>
      <c r="B465" t="s">
        <v>531</v>
      </c>
      <c r="C465" t="s">
        <v>532</v>
      </c>
      <c r="D465">
        <v>28</v>
      </c>
      <c r="E465" t="s">
        <v>533</v>
      </c>
      <c r="G465" t="s">
        <v>127</v>
      </c>
      <c r="H465" t="s">
        <v>534</v>
      </c>
      <c r="K465" t="s">
        <v>228</v>
      </c>
      <c r="L465" t="s">
        <v>66</v>
      </c>
      <c r="M465" t="s">
        <v>190</v>
      </c>
      <c r="N465" s="17" t="s">
        <v>535</v>
      </c>
      <c r="O465" s="19">
        <f t="shared" si="7"/>
        <v>73628</v>
      </c>
      <c r="P465">
        <v>1</v>
      </c>
      <c r="Q465" t="s">
        <v>536</v>
      </c>
      <c r="R465" s="6">
        <v>5.99</v>
      </c>
      <c r="S465">
        <v>59.8</v>
      </c>
      <c r="T465">
        <v>85.3</v>
      </c>
      <c r="U465" s="5">
        <v>4</v>
      </c>
      <c r="V465" s="5">
        <v>4</v>
      </c>
      <c r="W465" s="6">
        <v>9.9499999999999993</v>
      </c>
      <c r="X465" s="6">
        <v>9.24</v>
      </c>
      <c r="Y465" s="6">
        <v>25.88</v>
      </c>
      <c r="Z465" s="6">
        <v>-0.37</v>
      </c>
      <c r="AA465" s="6">
        <v>0.64</v>
      </c>
      <c r="AB465" s="6">
        <v>4.75</v>
      </c>
      <c r="AC465" s="6">
        <v>4.2</v>
      </c>
      <c r="AD465" s="6">
        <v>6.61</v>
      </c>
      <c r="AE465" s="6">
        <v>-0.69</v>
      </c>
      <c r="AF465" s="6">
        <v>-7.02</v>
      </c>
      <c r="AG465" s="6">
        <v>-6.25</v>
      </c>
      <c r="AH465" s="6">
        <v>25.38</v>
      </c>
      <c r="AI465" s="6">
        <v>0.15</v>
      </c>
      <c r="AJ465" s="6">
        <v>-0.86</v>
      </c>
      <c r="AK465" s="6">
        <v>-4.67</v>
      </c>
      <c r="AL465" s="6">
        <v>-36</v>
      </c>
      <c r="AM465">
        <v>10.6</v>
      </c>
      <c r="AN465">
        <v>10</v>
      </c>
      <c r="AO465">
        <v>13.2</v>
      </c>
      <c r="AP465">
        <v>0.7</v>
      </c>
      <c r="AQ465">
        <v>13.1</v>
      </c>
      <c r="AR465">
        <v>-13.5</v>
      </c>
      <c r="AS465">
        <v>120.2</v>
      </c>
      <c r="AT465">
        <v>45.6</v>
      </c>
      <c r="AU465">
        <v>-12.4</v>
      </c>
      <c r="AV465">
        <v>10</v>
      </c>
      <c r="AW465">
        <v>51.1</v>
      </c>
      <c r="AX465" s="6">
        <v>6.26</v>
      </c>
      <c r="AY465" s="6">
        <v>8.4</v>
      </c>
      <c r="AZ465" s="6">
        <v>0</v>
      </c>
      <c r="BA465" s="6">
        <v>-1.64</v>
      </c>
      <c r="BB465" s="6">
        <v>3.7</v>
      </c>
      <c r="BC465" s="6">
        <v>2.13</v>
      </c>
      <c r="BD465" s="6">
        <v>14.38</v>
      </c>
      <c r="BE465" s="6">
        <v>21.26</v>
      </c>
      <c r="BF465" s="6">
        <v>49.68</v>
      </c>
      <c r="BG465" s="6">
        <v>83.46</v>
      </c>
      <c r="BH465" s="6">
        <v>318.06</v>
      </c>
    </row>
    <row r="466" spans="1:60" hidden="1" x14ac:dyDescent="0.2">
      <c r="A466" t="s">
        <v>2878</v>
      </c>
      <c r="B466" t="s">
        <v>1792</v>
      </c>
      <c r="C466" t="s">
        <v>1793</v>
      </c>
      <c r="D466">
        <v>93</v>
      </c>
      <c r="E466" t="s">
        <v>63</v>
      </c>
      <c r="H466" t="s">
        <v>1794</v>
      </c>
      <c r="K466" t="s">
        <v>147</v>
      </c>
      <c r="L466" t="s">
        <v>97</v>
      </c>
      <c r="M466" t="s">
        <v>98</v>
      </c>
      <c r="N466" t="s">
        <v>1795</v>
      </c>
      <c r="O466" s="19">
        <f t="shared" si="7"/>
        <v>4986</v>
      </c>
      <c r="P466">
        <v>1</v>
      </c>
      <c r="Q466" t="s">
        <v>1796</v>
      </c>
      <c r="R466" s="6">
        <v>1.88</v>
      </c>
      <c r="S466">
        <v>28.9</v>
      </c>
      <c r="T466">
        <v>24</v>
      </c>
      <c r="U466" s="5">
        <v>4</v>
      </c>
      <c r="V466" s="5">
        <v>4</v>
      </c>
      <c r="W466" s="6">
        <v>14.37</v>
      </c>
      <c r="X466" s="6">
        <v>8.1999999999999993</v>
      </c>
      <c r="Y466" s="6">
        <v>11.76</v>
      </c>
      <c r="Z466" s="6">
        <v>0.94</v>
      </c>
      <c r="AA466" s="6">
        <v>0.96</v>
      </c>
      <c r="AB466" s="6">
        <v>6.34</v>
      </c>
      <c r="AC466" s="6">
        <v>7.43</v>
      </c>
      <c r="AD466" s="6">
        <v>7.28</v>
      </c>
      <c r="AE466" s="6">
        <v>0.87</v>
      </c>
      <c r="AF466" s="6">
        <v>10.46</v>
      </c>
      <c r="AG466" s="6">
        <v>15.9</v>
      </c>
      <c r="AH466" s="6">
        <v>-5.88</v>
      </c>
      <c r="AI466" s="6">
        <v>0.87</v>
      </c>
      <c r="AJ466" s="6">
        <v>7.5</v>
      </c>
      <c r="AK466" s="6">
        <v>6.02</v>
      </c>
      <c r="AL466" s="6">
        <v>-28.39</v>
      </c>
      <c r="AM466">
        <v>15.8</v>
      </c>
      <c r="AN466">
        <v>15.5</v>
      </c>
      <c r="AO466">
        <v>11.7</v>
      </c>
      <c r="AP466">
        <v>1</v>
      </c>
      <c r="AQ466">
        <v>-5.8</v>
      </c>
      <c r="AR466">
        <v>-23.6</v>
      </c>
      <c r="AS466">
        <v>-13.8</v>
      </c>
      <c r="AT466">
        <v>-23</v>
      </c>
      <c r="AU466">
        <v>-10.8</v>
      </c>
      <c r="AV466">
        <v>19.399999999999999</v>
      </c>
      <c r="AW466">
        <v>2.4</v>
      </c>
      <c r="AX466" s="6">
        <v>5.1100000000000003</v>
      </c>
      <c r="AY466" s="6">
        <v>4.76</v>
      </c>
      <c r="AZ466" s="6">
        <v>0</v>
      </c>
      <c r="BA466" s="6">
        <v>1.95</v>
      </c>
      <c r="BB466" s="6">
        <v>6.45</v>
      </c>
      <c r="BC466" s="6">
        <v>8.7899999999999991</v>
      </c>
      <c r="BD466" s="6">
        <v>18.010000000000002</v>
      </c>
      <c r="BE466" s="6">
        <v>38.72</v>
      </c>
      <c r="BF466" s="6">
        <v>26.16</v>
      </c>
      <c r="BG466" s="6">
        <v>64.569999999999993</v>
      </c>
      <c r="BH466" s="6">
        <v>346.96</v>
      </c>
    </row>
    <row r="467" spans="1:60" hidden="1" x14ac:dyDescent="0.2">
      <c r="A467" t="s">
        <v>2884</v>
      </c>
      <c r="B467" t="s">
        <v>2498</v>
      </c>
      <c r="C467" t="s">
        <v>2499</v>
      </c>
      <c r="D467">
        <v>86</v>
      </c>
      <c r="E467" t="s">
        <v>63</v>
      </c>
      <c r="G467" t="s">
        <v>697</v>
      </c>
      <c r="H467" t="s">
        <v>2500</v>
      </c>
      <c r="K467" t="s">
        <v>228</v>
      </c>
      <c r="L467" t="s">
        <v>558</v>
      </c>
      <c r="M467" t="s">
        <v>737</v>
      </c>
      <c r="N467" t="s">
        <v>2501</v>
      </c>
      <c r="O467" s="19">
        <f t="shared" si="7"/>
        <v>26730</v>
      </c>
      <c r="P467">
        <v>2</v>
      </c>
      <c r="Q467" t="s">
        <v>2084</v>
      </c>
      <c r="R467" s="6">
        <v>3.63</v>
      </c>
      <c r="S467">
        <v>38.200000000000003</v>
      </c>
      <c r="T467">
        <v>29.9</v>
      </c>
      <c r="U467" s="5">
        <v>4</v>
      </c>
      <c r="V467" s="5">
        <v>4</v>
      </c>
      <c r="W467" s="6">
        <v>8.43</v>
      </c>
      <c r="X467" s="6">
        <v>8.8000000000000007</v>
      </c>
      <c r="Y467" s="6">
        <v>27.2</v>
      </c>
      <c r="Z467" s="6">
        <v>0.86</v>
      </c>
      <c r="AA467" s="6">
        <v>0.82</v>
      </c>
      <c r="AB467" s="6">
        <v>9.98</v>
      </c>
      <c r="AC467" s="6">
        <v>6.89</v>
      </c>
      <c r="AD467" s="6">
        <v>-2.16</v>
      </c>
      <c r="AE467" s="6">
        <v>0.77</v>
      </c>
      <c r="AF467" s="6">
        <v>8.98</v>
      </c>
      <c r="AG467" s="6">
        <v>11.13</v>
      </c>
      <c r="AH467" s="6">
        <v>-21.34</v>
      </c>
      <c r="AI467" s="6">
        <v>0.92</v>
      </c>
      <c r="AJ467" s="6">
        <v>4.0199999999999996</v>
      </c>
      <c r="AK467" s="6">
        <v>3.7</v>
      </c>
      <c r="AL467" s="6">
        <v>0.33</v>
      </c>
      <c r="AM467">
        <v>13.5</v>
      </c>
      <c r="AN467">
        <v>10.5</v>
      </c>
      <c r="AO467">
        <v>5.0999999999999996</v>
      </c>
      <c r="AP467">
        <v>0.9</v>
      </c>
      <c r="AQ467">
        <v>-13.4</v>
      </c>
      <c r="AR467">
        <v>-0.3</v>
      </c>
      <c r="AS467">
        <v>-24.3</v>
      </c>
      <c r="AT467">
        <v>13.6</v>
      </c>
      <c r="AU467">
        <v>-15.2</v>
      </c>
      <c r="AV467">
        <v>17.7</v>
      </c>
      <c r="AW467">
        <v>2.7</v>
      </c>
      <c r="AX467" s="6">
        <v>5</v>
      </c>
      <c r="AY467" s="6">
        <v>7.62</v>
      </c>
      <c r="AZ467" s="6">
        <v>0</v>
      </c>
      <c r="BA467" s="6">
        <v>2.48</v>
      </c>
      <c r="BB467" s="6">
        <v>1.73</v>
      </c>
      <c r="BC467" s="6">
        <v>9.49</v>
      </c>
      <c r="BD467" s="6">
        <v>19.649999999999999</v>
      </c>
      <c r="BE467" s="6">
        <v>35.44</v>
      </c>
      <c r="BF467" s="6">
        <v>44.34</v>
      </c>
      <c r="BG467" s="6">
        <v>62.94</v>
      </c>
      <c r="BH467" s="6">
        <v>190.39</v>
      </c>
    </row>
    <row r="468" spans="1:60" hidden="1" x14ac:dyDescent="0.2">
      <c r="A468" t="s">
        <v>2890</v>
      </c>
      <c r="B468" t="s">
        <v>2879</v>
      </c>
      <c r="C468" t="s">
        <v>2880</v>
      </c>
      <c r="D468">
        <v>69</v>
      </c>
      <c r="E468" t="s">
        <v>179</v>
      </c>
      <c r="G468" t="s">
        <v>84</v>
      </c>
      <c r="H468" t="s">
        <v>2881</v>
      </c>
      <c r="K468" t="s">
        <v>228</v>
      </c>
      <c r="L468" t="s">
        <v>624</v>
      </c>
      <c r="M468" t="s">
        <v>1084</v>
      </c>
      <c r="N468" t="s">
        <v>2882</v>
      </c>
      <c r="O468" s="19">
        <f t="shared" si="7"/>
        <v>26147</v>
      </c>
      <c r="P468">
        <v>1</v>
      </c>
      <c r="Q468" t="s">
        <v>2883</v>
      </c>
      <c r="R468" s="6">
        <v>2.82</v>
      </c>
      <c r="S468">
        <v>41.7</v>
      </c>
      <c r="T468">
        <v>37.6</v>
      </c>
      <c r="U468" s="5">
        <v>4</v>
      </c>
      <c r="V468" s="5">
        <v>4</v>
      </c>
      <c r="W468" s="6">
        <v>10.84</v>
      </c>
      <c r="X468" s="6">
        <v>7.35</v>
      </c>
      <c r="Y468" s="6">
        <v>22.76</v>
      </c>
      <c r="Z468" s="6">
        <v>0.94</v>
      </c>
      <c r="AA468" s="6">
        <v>0.96</v>
      </c>
      <c r="AB468" s="6">
        <v>7.29</v>
      </c>
      <c r="AC468" s="6">
        <v>7.67</v>
      </c>
      <c r="AD468" s="6">
        <v>4.3600000000000003</v>
      </c>
      <c r="AE468" s="6">
        <v>0.88</v>
      </c>
      <c r="AF468" s="6">
        <v>6.78</v>
      </c>
      <c r="AG468" s="6">
        <v>-3.7</v>
      </c>
      <c r="AH468" s="6">
        <v>6.9</v>
      </c>
      <c r="AI468" s="6">
        <v>0.98</v>
      </c>
      <c r="AJ468" s="6">
        <v>7.86</v>
      </c>
      <c r="AK468" s="6">
        <v>6.95</v>
      </c>
      <c r="AL468" s="6">
        <v>5.55</v>
      </c>
      <c r="AM468">
        <v>19.899999999999999</v>
      </c>
      <c r="AN468">
        <v>14.8</v>
      </c>
      <c r="AO468">
        <v>12.2</v>
      </c>
      <c r="AP468">
        <v>1.8</v>
      </c>
      <c r="AQ468">
        <v>25.3</v>
      </c>
      <c r="AR468">
        <v>36.1</v>
      </c>
      <c r="AS468">
        <v>47.3</v>
      </c>
      <c r="AT468">
        <v>38</v>
      </c>
      <c r="AU468">
        <v>17.3</v>
      </c>
      <c r="AV468">
        <v>15.1</v>
      </c>
      <c r="AW468">
        <v>4.5</v>
      </c>
      <c r="AX468" s="6">
        <v>4.9800000000000004</v>
      </c>
      <c r="AY468" s="6">
        <v>16.02</v>
      </c>
      <c r="AZ468" s="6">
        <v>0</v>
      </c>
      <c r="BA468" s="6">
        <v>-3.47</v>
      </c>
      <c r="BB468" s="6">
        <v>-0.87</v>
      </c>
      <c r="BC468" s="6">
        <v>5.35</v>
      </c>
      <c r="BD468" s="6">
        <v>31.42</v>
      </c>
      <c r="BE468" s="6">
        <v>45.2</v>
      </c>
      <c r="BF468" s="6">
        <v>110.22</v>
      </c>
      <c r="BG468" s="6">
        <v>62.5</v>
      </c>
      <c r="BH468" s="6">
        <v>364.88</v>
      </c>
    </row>
    <row r="469" spans="1:60" hidden="1" x14ac:dyDescent="0.2">
      <c r="A469" t="s">
        <v>2897</v>
      </c>
      <c r="B469" t="s">
        <v>2357</v>
      </c>
      <c r="C469" t="s">
        <v>2358</v>
      </c>
      <c r="D469">
        <v>74</v>
      </c>
      <c r="E469" t="s">
        <v>288</v>
      </c>
      <c r="G469" t="s">
        <v>94</v>
      </c>
      <c r="H469" t="s">
        <v>2359</v>
      </c>
      <c r="K469" t="s">
        <v>96</v>
      </c>
      <c r="L469" t="s">
        <v>86</v>
      </c>
      <c r="M469" t="s">
        <v>2360</v>
      </c>
      <c r="N469" t="s">
        <v>2361</v>
      </c>
      <c r="O469" s="19">
        <f t="shared" si="7"/>
        <v>1826</v>
      </c>
      <c r="P469">
        <v>1</v>
      </c>
      <c r="Q469" t="s">
        <v>1109</v>
      </c>
      <c r="R469" s="6">
        <v>4.29</v>
      </c>
      <c r="S469">
        <v>56.1</v>
      </c>
      <c r="T469">
        <v>33.200000000000003</v>
      </c>
      <c r="U469" s="5">
        <v>4</v>
      </c>
      <c r="V469" s="5">
        <v>4</v>
      </c>
      <c r="W469" s="6">
        <v>10.41</v>
      </c>
      <c r="X469" s="6">
        <v>5.39</v>
      </c>
      <c r="Y469" s="6">
        <v>13.67</v>
      </c>
      <c r="Z469" s="6">
        <v>0.87</v>
      </c>
      <c r="AA469" s="6">
        <v>0.92</v>
      </c>
      <c r="AB469" s="6">
        <v>6.18</v>
      </c>
      <c r="AC469" s="6">
        <v>-1.98</v>
      </c>
      <c r="AD469" s="6">
        <v>8.25</v>
      </c>
      <c r="AE469" s="6">
        <v>0.93</v>
      </c>
      <c r="AF469" s="6">
        <v>11.44</v>
      </c>
      <c r="AG469" s="6">
        <v>9.56</v>
      </c>
      <c r="AH469" s="6">
        <v>-14.17</v>
      </c>
      <c r="AI469" s="6">
        <v>0.91</v>
      </c>
      <c r="AJ469" s="6">
        <v>8.66</v>
      </c>
      <c r="AK469" s="6">
        <v>7.96</v>
      </c>
      <c r="AL469" s="6">
        <v>6.64</v>
      </c>
      <c r="AM469">
        <v>14.3</v>
      </c>
      <c r="AN469">
        <v>13.1</v>
      </c>
      <c r="AO469">
        <v>4.4000000000000004</v>
      </c>
      <c r="AP469">
        <v>0.7</v>
      </c>
      <c r="AQ469">
        <v>-8.6999999999999993</v>
      </c>
      <c r="AR469">
        <v>-6.1</v>
      </c>
      <c r="AS469">
        <v>-36.299999999999997</v>
      </c>
      <c r="AT469">
        <v>-29.9</v>
      </c>
      <c r="AU469">
        <v>-34.4</v>
      </c>
      <c r="AV469">
        <v>33.1</v>
      </c>
      <c r="AW469">
        <v>6.9</v>
      </c>
      <c r="AX469" s="6">
        <v>4.29</v>
      </c>
      <c r="AY469" s="6">
        <v>-1.04</v>
      </c>
      <c r="AZ469" s="6">
        <v>0</v>
      </c>
      <c r="BA469" s="6">
        <v>-1.82</v>
      </c>
      <c r="BB469" s="6">
        <v>2.89</v>
      </c>
      <c r="BC469" s="6">
        <v>2.5299999999999998</v>
      </c>
      <c r="BD469" s="6">
        <v>3.11</v>
      </c>
      <c r="BE469" s="6">
        <v>-4.0199999999999996</v>
      </c>
      <c r="BF469" s="6">
        <v>-5.08</v>
      </c>
      <c r="BG469" s="6">
        <v>52.27</v>
      </c>
      <c r="BH469" s="6">
        <v>536.05999999999995</v>
      </c>
    </row>
    <row r="470" spans="1:60" hidden="1" x14ac:dyDescent="0.2">
      <c r="A470" t="s">
        <v>2903</v>
      </c>
      <c r="B470" t="s">
        <v>426</v>
      </c>
      <c r="C470" t="s">
        <v>427</v>
      </c>
      <c r="D470">
        <v>48</v>
      </c>
      <c r="E470" t="s">
        <v>428</v>
      </c>
      <c r="G470" t="s">
        <v>74</v>
      </c>
      <c r="H470" t="s">
        <v>429</v>
      </c>
      <c r="K470" t="s">
        <v>228</v>
      </c>
      <c r="L470" t="s">
        <v>229</v>
      </c>
      <c r="M470" t="s">
        <v>230</v>
      </c>
      <c r="N470" t="s">
        <v>430</v>
      </c>
      <c r="O470" s="19">
        <f t="shared" si="7"/>
        <v>7035</v>
      </c>
      <c r="P470">
        <v>1</v>
      </c>
      <c r="Q470" t="s">
        <v>431</v>
      </c>
      <c r="R470" s="6">
        <v>3.73</v>
      </c>
      <c r="S470">
        <v>41.7</v>
      </c>
      <c r="T470">
        <v>40.799999999999997</v>
      </c>
      <c r="U470" s="5">
        <v>4</v>
      </c>
      <c r="V470" s="5">
        <v>4</v>
      </c>
      <c r="W470" s="6">
        <v>7.51</v>
      </c>
      <c r="X470" s="6">
        <v>8.23</v>
      </c>
      <c r="Y470" s="6">
        <v>6.76</v>
      </c>
      <c r="Z470" s="6">
        <v>0.97</v>
      </c>
      <c r="AA470" s="6">
        <v>0.75</v>
      </c>
      <c r="AB470" s="6">
        <v>9.57</v>
      </c>
      <c r="AC470" s="6">
        <v>0.66</v>
      </c>
      <c r="AD470" s="6">
        <v>4.09</v>
      </c>
      <c r="AE470" s="6">
        <v>0.94</v>
      </c>
      <c r="AF470" s="6">
        <v>8.85</v>
      </c>
      <c r="AG470" s="6">
        <v>0.17</v>
      </c>
      <c r="AH470" s="6">
        <v>-9.8699999999999992</v>
      </c>
      <c r="AI470" s="6">
        <v>0.9</v>
      </c>
      <c r="AJ470" s="6">
        <v>4.9800000000000004</v>
      </c>
      <c r="AK470" s="6">
        <v>1.56</v>
      </c>
      <c r="AL470" s="6">
        <v>2.3199999999999998</v>
      </c>
      <c r="AM470">
        <v>21.1</v>
      </c>
      <c r="AN470">
        <v>11.2</v>
      </c>
      <c r="AO470">
        <v>5.6</v>
      </c>
      <c r="AP470">
        <v>0.8</v>
      </c>
      <c r="AQ470">
        <v>-8.6</v>
      </c>
      <c r="AR470">
        <v>38</v>
      </c>
      <c r="AS470">
        <v>-15.1</v>
      </c>
      <c r="AT470">
        <v>-2.1</v>
      </c>
      <c r="AU470">
        <v>-27.4</v>
      </c>
      <c r="AV470">
        <v>35.5</v>
      </c>
      <c r="AW470">
        <v>15</v>
      </c>
      <c r="AX470" s="6">
        <v>2.64</v>
      </c>
      <c r="AY470" s="6">
        <v>4.53</v>
      </c>
      <c r="AZ470" s="6">
        <v>0</v>
      </c>
      <c r="BA470" s="6">
        <v>-0.42</v>
      </c>
      <c r="BB470" s="6">
        <v>-4.63</v>
      </c>
      <c r="BC470" s="6">
        <v>-0.5</v>
      </c>
      <c r="BD470" s="6">
        <v>0.76</v>
      </c>
      <c r="BE470" s="6">
        <v>9.42</v>
      </c>
      <c r="BF470" s="6">
        <v>24.8</v>
      </c>
      <c r="BG470" s="6">
        <v>29.72</v>
      </c>
      <c r="BH470" s="6">
        <v>165.12</v>
      </c>
    </row>
    <row r="471" spans="1:60" hidden="1" x14ac:dyDescent="0.2">
      <c r="A471" t="s">
        <v>2908</v>
      </c>
      <c r="B471" t="s">
        <v>395</v>
      </c>
      <c r="C471" t="s">
        <v>396</v>
      </c>
      <c r="D471">
        <v>63</v>
      </c>
      <c r="E471" t="s">
        <v>397</v>
      </c>
      <c r="G471" t="s">
        <v>398</v>
      </c>
      <c r="H471" t="s">
        <v>399</v>
      </c>
      <c r="K471" t="s">
        <v>400</v>
      </c>
      <c r="L471" t="s">
        <v>86</v>
      </c>
      <c r="M471" t="s">
        <v>106</v>
      </c>
      <c r="N471" t="s">
        <v>401</v>
      </c>
      <c r="O471" s="19">
        <f t="shared" si="7"/>
        <v>5464</v>
      </c>
      <c r="P471">
        <v>1</v>
      </c>
      <c r="Q471" t="s">
        <v>402</v>
      </c>
      <c r="R471" s="6">
        <v>4.55</v>
      </c>
      <c r="S471">
        <v>45.6</v>
      </c>
      <c r="T471">
        <v>47.3</v>
      </c>
      <c r="U471" s="5">
        <v>4</v>
      </c>
      <c r="V471" s="5">
        <v>4</v>
      </c>
      <c r="W471" s="6">
        <v>18.989999999999998</v>
      </c>
      <c r="X471" s="6">
        <v>11.9</v>
      </c>
      <c r="Y471" s="6">
        <v>25.71</v>
      </c>
      <c r="Z471" s="6">
        <v>0.82</v>
      </c>
      <c r="AA471" s="6">
        <v>0.87</v>
      </c>
      <c r="AB471" s="6">
        <v>11.03</v>
      </c>
      <c r="AC471" s="6">
        <v>22.45</v>
      </c>
      <c r="AD471" s="6">
        <v>-1.76</v>
      </c>
      <c r="AE471" s="6">
        <v>0.51</v>
      </c>
      <c r="AF471" s="6">
        <v>8.42</v>
      </c>
      <c r="AG471" s="6">
        <v>-3.74</v>
      </c>
      <c r="AH471" s="6">
        <v>57.08</v>
      </c>
      <c r="AI471" s="6">
        <v>0.96</v>
      </c>
      <c r="AJ471" s="6">
        <v>4.21</v>
      </c>
      <c r="AK471" s="6">
        <v>6.1</v>
      </c>
      <c r="AL471" s="6">
        <v>-0.26</v>
      </c>
      <c r="AM471">
        <v>10.7</v>
      </c>
      <c r="AN471">
        <v>10</v>
      </c>
      <c r="AO471">
        <v>7.9</v>
      </c>
      <c r="AP471">
        <v>0.6</v>
      </c>
      <c r="AQ471">
        <v>-29.9</v>
      </c>
      <c r="AR471">
        <v>-37.200000000000003</v>
      </c>
      <c r="AS471">
        <v>-35.6</v>
      </c>
      <c r="AT471">
        <v>-6.4</v>
      </c>
      <c r="AU471">
        <v>-38.200000000000003</v>
      </c>
      <c r="AV471">
        <v>12.6</v>
      </c>
      <c r="AW471">
        <v>9.4</v>
      </c>
      <c r="AX471" s="6">
        <v>2.4</v>
      </c>
      <c r="AY471" s="6">
        <v>11.28</v>
      </c>
      <c r="AZ471" s="6">
        <v>0</v>
      </c>
      <c r="BA471" s="6">
        <v>-0.45</v>
      </c>
      <c r="BB471" s="6">
        <v>6.08</v>
      </c>
      <c r="BC471" s="6">
        <v>-6.86</v>
      </c>
      <c r="BD471" s="6">
        <v>9.24</v>
      </c>
      <c r="BE471" s="6">
        <v>5.37</v>
      </c>
      <c r="BF471" s="6">
        <v>70.650000000000006</v>
      </c>
      <c r="BG471" s="6">
        <v>26.73</v>
      </c>
      <c r="BH471" s="6">
        <v>112.56</v>
      </c>
    </row>
    <row r="472" spans="1:60" hidden="1" x14ac:dyDescent="0.2">
      <c r="A472" t="s">
        <v>2914</v>
      </c>
      <c r="B472" t="s">
        <v>1738</v>
      </c>
      <c r="C472" t="s">
        <v>1739</v>
      </c>
      <c r="D472">
        <v>71</v>
      </c>
      <c r="E472" t="s">
        <v>454</v>
      </c>
      <c r="G472" t="s">
        <v>188</v>
      </c>
      <c r="H472" t="s">
        <v>1740</v>
      </c>
      <c r="K472" t="s">
        <v>297</v>
      </c>
      <c r="L472" t="s">
        <v>86</v>
      </c>
      <c r="M472" t="s">
        <v>106</v>
      </c>
      <c r="N472" t="s">
        <v>1263</v>
      </c>
      <c r="O472" s="19">
        <f t="shared" si="7"/>
        <v>6593</v>
      </c>
      <c r="P472">
        <v>1</v>
      </c>
      <c r="Q472" t="s">
        <v>551</v>
      </c>
      <c r="R472" s="6">
        <v>2.61</v>
      </c>
      <c r="S472">
        <v>38.299999999999997</v>
      </c>
      <c r="T472">
        <v>56.5</v>
      </c>
      <c r="U472" s="5">
        <v>4</v>
      </c>
      <c r="V472" s="5">
        <v>4</v>
      </c>
      <c r="W472" s="6">
        <v>5.67</v>
      </c>
      <c r="X472" s="6">
        <v>3.9</v>
      </c>
      <c r="Y472" s="6">
        <v>14.74</v>
      </c>
      <c r="Z472" s="6">
        <v>0.9</v>
      </c>
      <c r="AA472" s="6">
        <v>0.6</v>
      </c>
      <c r="AB472" s="6">
        <v>4.96</v>
      </c>
      <c r="AC472" s="6">
        <v>23.21</v>
      </c>
      <c r="AD472" s="6">
        <v>-0.59</v>
      </c>
      <c r="AE472" s="6">
        <v>0.66</v>
      </c>
      <c r="AF472" s="6">
        <v>4.41</v>
      </c>
      <c r="AG472" s="6">
        <v>4.29</v>
      </c>
      <c r="AH472" s="6">
        <v>9.1199999999999992</v>
      </c>
      <c r="AI472" s="6">
        <v>0.26</v>
      </c>
      <c r="AJ472" s="6">
        <v>1.84</v>
      </c>
      <c r="AK472" s="6">
        <v>2.16</v>
      </c>
      <c r="AL472" s="6">
        <v>1.93</v>
      </c>
      <c r="AM472">
        <v>16.399999999999999</v>
      </c>
      <c r="AN472">
        <v>14.7</v>
      </c>
      <c r="AO472">
        <v>12.3</v>
      </c>
      <c r="AP472">
        <v>1.2</v>
      </c>
      <c r="AQ472">
        <v>-30.4</v>
      </c>
      <c r="AR472">
        <v>-22.1</v>
      </c>
      <c r="AS472">
        <v>-21.9</v>
      </c>
      <c r="AT472">
        <v>-7.9</v>
      </c>
      <c r="AU472">
        <v>-14.2</v>
      </c>
      <c r="AV472">
        <v>4.3</v>
      </c>
      <c r="AW472">
        <v>1.1000000000000001</v>
      </c>
      <c r="AX472" s="6">
        <v>1.91</v>
      </c>
      <c r="AY472" s="6">
        <v>9.35</v>
      </c>
      <c r="AZ472" s="6">
        <v>0</v>
      </c>
      <c r="BA472" s="6">
        <v>0.1</v>
      </c>
      <c r="BB472" s="6">
        <v>4.3099999999999996</v>
      </c>
      <c r="BC472" s="6">
        <v>0.84</v>
      </c>
      <c r="BD472" s="6">
        <v>12.56</v>
      </c>
      <c r="BE472" s="6">
        <v>-4.54</v>
      </c>
      <c r="BF472" s="6">
        <v>56.37</v>
      </c>
      <c r="BG472" s="6">
        <v>20.81</v>
      </c>
      <c r="BH472" s="6">
        <v>922.08</v>
      </c>
    </row>
    <row r="473" spans="1:60" hidden="1" x14ac:dyDescent="0.2">
      <c r="A473" t="s">
        <v>2920</v>
      </c>
      <c r="B473" t="s">
        <v>2474</v>
      </c>
      <c r="C473" t="s">
        <v>2475</v>
      </c>
      <c r="D473">
        <v>77</v>
      </c>
      <c r="E473" t="s">
        <v>413</v>
      </c>
      <c r="G473" t="s">
        <v>127</v>
      </c>
      <c r="H473" t="s">
        <v>2476</v>
      </c>
      <c r="K473" t="s">
        <v>297</v>
      </c>
      <c r="L473" t="s">
        <v>558</v>
      </c>
      <c r="M473" t="s">
        <v>704</v>
      </c>
      <c r="N473" t="s">
        <v>2477</v>
      </c>
      <c r="O473" s="19">
        <f t="shared" si="7"/>
        <v>68950</v>
      </c>
      <c r="P473">
        <v>1</v>
      </c>
      <c r="Q473" t="s">
        <v>2478</v>
      </c>
      <c r="R473" s="6">
        <v>7.98</v>
      </c>
      <c r="S473">
        <v>42</v>
      </c>
      <c r="T473">
        <v>47.1</v>
      </c>
      <c r="U473" s="5">
        <v>4</v>
      </c>
      <c r="V473" s="5">
        <v>4</v>
      </c>
      <c r="W473" s="6">
        <v>9.6999999999999993</v>
      </c>
      <c r="X473" s="6">
        <v>12.19</v>
      </c>
      <c r="Y473" s="6">
        <v>-4.42</v>
      </c>
      <c r="Z473" s="6">
        <v>0.67</v>
      </c>
      <c r="AA473" s="6">
        <v>0.7</v>
      </c>
      <c r="AB473" s="6">
        <v>7.43</v>
      </c>
      <c r="AC473" s="6">
        <v>50.49</v>
      </c>
      <c r="AD473" s="6">
        <v>-12.29</v>
      </c>
      <c r="AE473" s="6">
        <v>0.27</v>
      </c>
      <c r="AF473" s="6">
        <v>33.380000000000003</v>
      </c>
      <c r="AG473" s="6">
        <v>17.690000000000001</v>
      </c>
      <c r="AH473" s="6">
        <v>28.1</v>
      </c>
      <c r="AI473" s="6">
        <v>0.57999999999999996</v>
      </c>
      <c r="AJ473" s="6">
        <v>1.68</v>
      </c>
      <c r="AK473" s="6">
        <v>-3.03</v>
      </c>
      <c r="AL473" s="6">
        <v>-0.67</v>
      </c>
      <c r="AM473">
        <v>5.3</v>
      </c>
      <c r="AN473">
        <v>4.9000000000000004</v>
      </c>
      <c r="AO473">
        <v>4.5</v>
      </c>
      <c r="AP473">
        <v>0.5</v>
      </c>
      <c r="AQ473">
        <v>-32.799999999999997</v>
      </c>
      <c r="AR473">
        <v>-30.4</v>
      </c>
      <c r="AS473">
        <v>-81.5</v>
      </c>
      <c r="AT473">
        <v>16.600000000000001</v>
      </c>
      <c r="AU473">
        <v>-30.5</v>
      </c>
      <c r="AV473">
        <v>40</v>
      </c>
      <c r="AW473">
        <v>17.600000000000001</v>
      </c>
      <c r="AX473" s="6">
        <v>1.42</v>
      </c>
      <c r="AY473" s="6">
        <v>11.45</v>
      </c>
      <c r="AZ473" s="6">
        <v>0</v>
      </c>
      <c r="BA473" s="6">
        <v>0.56000000000000005</v>
      </c>
      <c r="BB473" s="6">
        <v>-6.36</v>
      </c>
      <c r="BC473" s="6">
        <v>-10.38</v>
      </c>
      <c r="BD473" s="6">
        <v>10.41</v>
      </c>
      <c r="BE473" s="6">
        <v>-8.08</v>
      </c>
      <c r="BF473" s="6">
        <v>71.92</v>
      </c>
      <c r="BG473" s="6">
        <v>15.16</v>
      </c>
      <c r="BH473" s="6">
        <v>1057.49</v>
      </c>
    </row>
    <row r="474" spans="1:60" hidden="1" x14ac:dyDescent="0.2">
      <c r="A474" t="s">
        <v>2924</v>
      </c>
      <c r="B474" t="s">
        <v>3501</v>
      </c>
      <c r="C474" t="s">
        <v>3502</v>
      </c>
      <c r="D474">
        <v>44</v>
      </c>
      <c r="E474" t="s">
        <v>461</v>
      </c>
      <c r="G474" t="s">
        <v>94</v>
      </c>
      <c r="H474" t="s">
        <v>3503</v>
      </c>
      <c r="K474" t="s">
        <v>932</v>
      </c>
      <c r="L474" t="s">
        <v>148</v>
      </c>
      <c r="M474" t="s">
        <v>149</v>
      </c>
      <c r="N474" t="s">
        <v>3504</v>
      </c>
      <c r="O474" s="19">
        <f t="shared" si="7"/>
        <v>2200</v>
      </c>
      <c r="P474">
        <v>1</v>
      </c>
      <c r="Q474" t="s">
        <v>3505</v>
      </c>
      <c r="R474" s="6">
        <v>7.87</v>
      </c>
      <c r="S474">
        <v>70.2</v>
      </c>
      <c r="T474">
        <v>118.7</v>
      </c>
      <c r="U474" s="5">
        <v>4</v>
      </c>
      <c r="V474" s="5">
        <v>4</v>
      </c>
      <c r="W474" s="6">
        <v>5.37</v>
      </c>
      <c r="X474" s="6">
        <v>3.72</v>
      </c>
      <c r="Y474" s="6">
        <v>2.76</v>
      </c>
      <c r="Z474" s="6">
        <v>0.66</v>
      </c>
      <c r="AA474" s="6">
        <v>0.86</v>
      </c>
      <c r="AB474" s="6">
        <v>3.22</v>
      </c>
      <c r="AC474" s="6">
        <v>4.09</v>
      </c>
      <c r="AD474" s="6">
        <v>-4.57</v>
      </c>
      <c r="AE474" s="6">
        <v>0.35</v>
      </c>
      <c r="AF474" s="6">
        <v>-1.61</v>
      </c>
      <c r="AG474" s="6">
        <v>-13.15</v>
      </c>
      <c r="AH474" s="6">
        <v>43.79</v>
      </c>
      <c r="AI474" s="6">
        <v>0.67</v>
      </c>
      <c r="AJ474" s="6">
        <v>6.96</v>
      </c>
      <c r="AK474" s="6">
        <v>12.31</v>
      </c>
      <c r="AL474" s="6">
        <v>1.7</v>
      </c>
      <c r="AM474">
        <v>13.6</v>
      </c>
      <c r="AN474">
        <v>8.9</v>
      </c>
      <c r="AO474">
        <v>9.4</v>
      </c>
      <c r="AP474">
        <v>0.8</v>
      </c>
      <c r="AQ474">
        <v>-31.8</v>
      </c>
      <c r="AR474">
        <v>-33.5</v>
      </c>
      <c r="AS474">
        <v>-13.6</v>
      </c>
      <c r="AT474">
        <v>-29</v>
      </c>
      <c r="AU474">
        <v>-35.6</v>
      </c>
      <c r="AV474">
        <v>33.6</v>
      </c>
      <c r="AW474">
        <v>9999</v>
      </c>
      <c r="AX474" s="6">
        <v>-1.1100000000000001</v>
      </c>
      <c r="AY474" s="6">
        <v>-5.95</v>
      </c>
      <c r="AZ474" s="6">
        <v>0</v>
      </c>
      <c r="BA474" s="6">
        <v>-3.39</v>
      </c>
      <c r="BB474" s="6">
        <v>3.17</v>
      </c>
      <c r="BC474" s="6">
        <v>-14.88</v>
      </c>
      <c r="BD474" s="6">
        <v>-8.2200000000000006</v>
      </c>
      <c r="BE474" s="6">
        <v>-28.97</v>
      </c>
      <c r="BF474" s="6">
        <v>-26.43</v>
      </c>
      <c r="BG474" s="6">
        <v>-10.56</v>
      </c>
      <c r="BH474" s="6">
        <v>210.47</v>
      </c>
    </row>
    <row r="475" spans="1:60" hidden="1" x14ac:dyDescent="0.2">
      <c r="A475" t="s">
        <v>2929</v>
      </c>
      <c r="B475" t="s">
        <v>1727</v>
      </c>
      <c r="C475" t="s">
        <v>1728</v>
      </c>
      <c r="D475">
        <v>99</v>
      </c>
      <c r="E475" t="s">
        <v>203</v>
      </c>
      <c r="G475" t="s">
        <v>74</v>
      </c>
      <c r="H475" t="s">
        <v>1729</v>
      </c>
      <c r="K475" t="s">
        <v>76</v>
      </c>
      <c r="L475" t="s">
        <v>558</v>
      </c>
      <c r="M475" t="s">
        <v>789</v>
      </c>
      <c r="N475" s="17" t="s">
        <v>1730</v>
      </c>
      <c r="O475" s="19">
        <f t="shared" si="7"/>
        <v>3861</v>
      </c>
      <c r="P475">
        <v>2</v>
      </c>
      <c r="Q475" t="s">
        <v>1731</v>
      </c>
      <c r="R475" s="6">
        <v>4.21</v>
      </c>
      <c r="S475">
        <v>99.3</v>
      </c>
      <c r="T475">
        <v>70.7</v>
      </c>
      <c r="U475" s="5">
        <v>1</v>
      </c>
      <c r="V475" s="5">
        <v>3</v>
      </c>
      <c r="W475" s="6">
        <v>26.1</v>
      </c>
      <c r="X475" s="6">
        <v>30.43</v>
      </c>
      <c r="Y475" s="6">
        <v>4.29</v>
      </c>
      <c r="Z475" s="6">
        <v>0.84</v>
      </c>
      <c r="AA475" s="6">
        <v>0.91</v>
      </c>
      <c r="AB475" s="6">
        <v>34.61</v>
      </c>
      <c r="AC475" s="6">
        <v>18.02</v>
      </c>
      <c r="AD475" s="6">
        <v>8.5</v>
      </c>
      <c r="AE475" s="6">
        <v>0.88</v>
      </c>
      <c r="AF475" s="6">
        <v>27.36</v>
      </c>
      <c r="AG475" s="6">
        <v>26.4</v>
      </c>
      <c r="AH475" s="6">
        <v>-5.25</v>
      </c>
      <c r="AI475" s="6">
        <v>0.87</v>
      </c>
      <c r="AJ475" s="6">
        <v>15.65</v>
      </c>
      <c r="AK475" s="6">
        <v>15.55</v>
      </c>
      <c r="AL475" s="6">
        <v>3.96</v>
      </c>
      <c r="AM475">
        <v>22.5</v>
      </c>
      <c r="AN475">
        <v>22.9</v>
      </c>
      <c r="AO475">
        <v>17.899999999999999</v>
      </c>
      <c r="AP475">
        <v>6.7</v>
      </c>
      <c r="AQ475">
        <v>39.9</v>
      </c>
      <c r="AR475">
        <v>25</v>
      </c>
      <c r="AS475">
        <v>14.3</v>
      </c>
      <c r="AT475">
        <v>68.8</v>
      </c>
      <c r="AU475">
        <v>36.700000000000003</v>
      </c>
      <c r="AV475">
        <v>13.9</v>
      </c>
      <c r="AW475">
        <v>1</v>
      </c>
      <c r="AX475" s="6">
        <v>32.58</v>
      </c>
      <c r="AY475" s="6">
        <v>17.48</v>
      </c>
      <c r="AZ475" s="6">
        <v>0</v>
      </c>
      <c r="BA475" s="6">
        <v>2.83</v>
      </c>
      <c r="BB475" s="6">
        <v>4.88</v>
      </c>
      <c r="BC475" s="6">
        <v>5.1100000000000003</v>
      </c>
      <c r="BD475" s="6">
        <v>-6.86</v>
      </c>
      <c r="BE475" s="6">
        <v>4.2300000000000004</v>
      </c>
      <c r="BF475" s="6">
        <v>123.78</v>
      </c>
      <c r="BG475" s="6">
        <v>1578.15</v>
      </c>
      <c r="BH475" s="6">
        <v>931.43</v>
      </c>
    </row>
    <row r="476" spans="1:60" hidden="1" x14ac:dyDescent="0.2">
      <c r="A476" t="s">
        <v>2933</v>
      </c>
      <c r="B476" t="s">
        <v>2973</v>
      </c>
      <c r="C476" t="s">
        <v>2974</v>
      </c>
      <c r="D476">
        <v>63</v>
      </c>
      <c r="E476" t="s">
        <v>1160</v>
      </c>
      <c r="G476" t="s">
        <v>2342</v>
      </c>
      <c r="H476" t="s">
        <v>2975</v>
      </c>
      <c r="K476" t="s">
        <v>297</v>
      </c>
      <c r="L476" t="s">
        <v>86</v>
      </c>
      <c r="M476" t="s">
        <v>246</v>
      </c>
      <c r="N476" s="17" t="s">
        <v>2976</v>
      </c>
      <c r="O476" s="19">
        <f t="shared" si="7"/>
        <v>24617</v>
      </c>
      <c r="P476">
        <v>4</v>
      </c>
      <c r="Q476" t="s">
        <v>2977</v>
      </c>
      <c r="R476" s="6">
        <v>1.08</v>
      </c>
      <c r="S476">
        <v>43.8</v>
      </c>
      <c r="T476">
        <v>101.8</v>
      </c>
      <c r="U476" s="5">
        <v>3</v>
      </c>
      <c r="V476" s="5">
        <v>3</v>
      </c>
      <c r="W476" s="6">
        <v>33.25</v>
      </c>
      <c r="X476" s="6">
        <v>26.47</v>
      </c>
      <c r="Y476" s="6">
        <v>82.09</v>
      </c>
      <c r="Z476" s="6">
        <v>0.73</v>
      </c>
      <c r="AA476" s="6">
        <v>0.65</v>
      </c>
      <c r="AB476" s="6">
        <v>30.17</v>
      </c>
      <c r="AC476" s="6">
        <v>12.87</v>
      </c>
      <c r="AD476" s="6">
        <v>64.72</v>
      </c>
      <c r="AE476" s="6">
        <v>0.56000000000000005</v>
      </c>
      <c r="AF476" s="6">
        <v>20.64</v>
      </c>
      <c r="AG476" s="6">
        <v>1.92</v>
      </c>
      <c r="AH476" s="6">
        <v>75.06</v>
      </c>
      <c r="AI476" s="6">
        <v>0.96</v>
      </c>
      <c r="AJ476" s="6">
        <v>5.05</v>
      </c>
      <c r="AK476" s="6">
        <v>4.0199999999999996</v>
      </c>
      <c r="AL476" s="6">
        <v>37.340000000000003</v>
      </c>
      <c r="AM476">
        <v>44.5</v>
      </c>
      <c r="AN476">
        <v>40.6</v>
      </c>
      <c r="AO476">
        <v>34.799999999999997</v>
      </c>
      <c r="AP476">
        <v>3.3</v>
      </c>
      <c r="AQ476">
        <v>138.80000000000001</v>
      </c>
      <c r="AR476">
        <v>72.400000000000006</v>
      </c>
      <c r="AS476">
        <v>253.4</v>
      </c>
      <c r="AT476">
        <v>362.3</v>
      </c>
      <c r="AU476">
        <v>64.8</v>
      </c>
      <c r="AV476">
        <v>15.4</v>
      </c>
      <c r="AW476">
        <v>24.2</v>
      </c>
      <c r="AX476" s="6">
        <v>26.3</v>
      </c>
      <c r="AY476" s="6">
        <v>40.82</v>
      </c>
      <c r="AZ476" s="6">
        <v>0</v>
      </c>
      <c r="BA476" s="6">
        <v>-0.56999999999999995</v>
      </c>
      <c r="BB476" s="6">
        <v>3.01</v>
      </c>
      <c r="BC476" s="6">
        <v>23</v>
      </c>
      <c r="BD476" s="6">
        <v>87.36</v>
      </c>
      <c r="BE476" s="6">
        <v>119.83</v>
      </c>
      <c r="BF476" s="6">
        <v>453.83</v>
      </c>
      <c r="BG476" s="6">
        <v>933.08</v>
      </c>
      <c r="BH476" s="6">
        <v>451.23</v>
      </c>
    </row>
    <row r="477" spans="1:60" hidden="1" x14ac:dyDescent="0.2">
      <c r="A477" t="s">
        <v>2938</v>
      </c>
      <c r="B477" t="s">
        <v>2690</v>
      </c>
      <c r="C477" t="s">
        <v>2691</v>
      </c>
      <c r="D477">
        <v>97</v>
      </c>
      <c r="E477" t="s">
        <v>83</v>
      </c>
      <c r="H477" t="s">
        <v>2692</v>
      </c>
      <c r="K477" t="s">
        <v>96</v>
      </c>
      <c r="L477" t="s">
        <v>86</v>
      </c>
      <c r="M477" t="s">
        <v>166</v>
      </c>
      <c r="N477" s="17" t="s">
        <v>2693</v>
      </c>
      <c r="O477" s="19">
        <f t="shared" si="7"/>
        <v>1522</v>
      </c>
      <c r="P477">
        <v>1</v>
      </c>
      <c r="Q477" t="s">
        <v>2694</v>
      </c>
      <c r="R477" s="6">
        <v>1.4</v>
      </c>
      <c r="S477">
        <v>41.2</v>
      </c>
      <c r="T477">
        <v>30.9</v>
      </c>
      <c r="U477" s="5">
        <v>3</v>
      </c>
      <c r="V477" s="5">
        <v>3</v>
      </c>
      <c r="W477" s="6">
        <v>10.93</v>
      </c>
      <c r="X477" s="6">
        <v>10.83</v>
      </c>
      <c r="Z477" s="6">
        <v>0.96</v>
      </c>
      <c r="AA477" s="6">
        <v>0.89</v>
      </c>
      <c r="AB477" s="6">
        <v>17.09</v>
      </c>
      <c r="AC477" s="6">
        <v>18.239999999999998</v>
      </c>
      <c r="AE477" s="6">
        <v>0.79</v>
      </c>
      <c r="AF477" s="6">
        <v>20.010000000000002</v>
      </c>
      <c r="AG477" s="6">
        <v>27.49</v>
      </c>
      <c r="AI477" s="6">
        <v>0.92</v>
      </c>
      <c r="AJ477" s="6">
        <v>11.39</v>
      </c>
      <c r="AK477" s="6">
        <v>10.9</v>
      </c>
      <c r="AM477">
        <v>29.4</v>
      </c>
      <c r="AO477">
        <v>21.2</v>
      </c>
      <c r="AP477">
        <v>3.4</v>
      </c>
      <c r="AR477">
        <v>54.6</v>
      </c>
      <c r="AS477">
        <v>5.4</v>
      </c>
      <c r="AT477">
        <v>98.4</v>
      </c>
      <c r="AU477">
        <v>142.9</v>
      </c>
      <c r="AV477">
        <v>3.9</v>
      </c>
      <c r="AW477">
        <v>0.2</v>
      </c>
      <c r="AX477" s="6">
        <v>22.35</v>
      </c>
      <c r="AY477" s="6">
        <v>28.99</v>
      </c>
      <c r="AZ477" s="6">
        <v>0</v>
      </c>
      <c r="BA477" s="6">
        <v>3.82</v>
      </c>
      <c r="BB477" s="6">
        <v>22.31</v>
      </c>
      <c r="BC477" s="6">
        <v>26.01</v>
      </c>
      <c r="BD477" s="6">
        <v>32.14</v>
      </c>
      <c r="BE477" s="6">
        <v>25.88</v>
      </c>
      <c r="BF477" s="6">
        <v>257.14</v>
      </c>
      <c r="BG477" s="6">
        <v>651.88</v>
      </c>
      <c r="BH477" s="6">
        <v>651.01</v>
      </c>
    </row>
    <row r="478" spans="1:60" hidden="1" x14ac:dyDescent="0.2">
      <c r="A478" t="s">
        <v>2944</v>
      </c>
      <c r="B478" t="s">
        <v>3453</v>
      </c>
      <c r="C478" t="s">
        <v>3454</v>
      </c>
      <c r="D478">
        <v>98</v>
      </c>
      <c r="E478" t="s">
        <v>112</v>
      </c>
      <c r="G478" t="s">
        <v>74</v>
      </c>
      <c r="H478" t="s">
        <v>3455</v>
      </c>
      <c r="K478" t="s">
        <v>65</v>
      </c>
      <c r="L478" t="s">
        <v>558</v>
      </c>
      <c r="M478" t="s">
        <v>1134</v>
      </c>
      <c r="N478" s="17" t="s">
        <v>3456</v>
      </c>
      <c r="O478" s="19">
        <f t="shared" si="7"/>
        <v>10671</v>
      </c>
      <c r="P478">
        <v>1</v>
      </c>
      <c r="Q478" t="s">
        <v>1091</v>
      </c>
      <c r="R478" s="6">
        <v>1.34</v>
      </c>
      <c r="S478">
        <v>47</v>
      </c>
      <c r="T478">
        <v>59.5</v>
      </c>
      <c r="U478" s="5">
        <v>3</v>
      </c>
      <c r="V478" s="5">
        <v>3</v>
      </c>
      <c r="W478" s="6">
        <v>15.41</v>
      </c>
      <c r="X478" s="6">
        <v>16.05</v>
      </c>
      <c r="Y478" s="6">
        <v>9.09</v>
      </c>
      <c r="Z478" s="6">
        <v>0.86</v>
      </c>
      <c r="AA478" s="6">
        <v>0.84</v>
      </c>
      <c r="AB478" s="6">
        <v>16.21</v>
      </c>
      <c r="AC478" s="6">
        <v>17.82</v>
      </c>
      <c r="AD478" s="6">
        <v>31.55</v>
      </c>
      <c r="AE478" s="6">
        <v>0.93</v>
      </c>
      <c r="AF478" s="6">
        <v>14.14</v>
      </c>
      <c r="AG478" s="6">
        <v>14.05</v>
      </c>
      <c r="AH478" s="6">
        <v>16.63</v>
      </c>
      <c r="AI478" s="6">
        <v>0.95</v>
      </c>
      <c r="AJ478" s="6">
        <v>12.69</v>
      </c>
      <c r="AK478" s="6">
        <v>13.82</v>
      </c>
      <c r="AL478" s="6">
        <v>14.96</v>
      </c>
      <c r="AM478">
        <v>34.9</v>
      </c>
      <c r="AN478">
        <v>34.9</v>
      </c>
      <c r="AO478">
        <v>18.7</v>
      </c>
      <c r="AP478">
        <v>2.4</v>
      </c>
      <c r="AQ478">
        <v>36.200000000000003</v>
      </c>
      <c r="AR478">
        <v>34.799999999999997</v>
      </c>
      <c r="AS478">
        <v>43.5</v>
      </c>
      <c r="AT478">
        <v>47.8</v>
      </c>
      <c r="AU478">
        <v>29.4</v>
      </c>
      <c r="AV478">
        <v>28.1</v>
      </c>
      <c r="AW478">
        <v>7.2</v>
      </c>
      <c r="AX478" s="6">
        <v>21.05</v>
      </c>
      <c r="AY478" s="6">
        <v>27.48</v>
      </c>
      <c r="AZ478" s="6">
        <v>0</v>
      </c>
      <c r="BA478" s="6">
        <v>2.2599999999999998</v>
      </c>
      <c r="BB478" s="6">
        <v>9.2799999999999994</v>
      </c>
      <c r="BC478" s="6">
        <v>15.35</v>
      </c>
      <c r="BD478" s="6">
        <v>50.72</v>
      </c>
      <c r="BE478" s="6">
        <v>54.69</v>
      </c>
      <c r="BF478" s="6">
        <v>236.64</v>
      </c>
      <c r="BG478" s="6">
        <v>575.38</v>
      </c>
      <c r="BH478" s="6">
        <v>597.14</v>
      </c>
    </row>
    <row r="479" spans="1:60" hidden="1" x14ac:dyDescent="0.2">
      <c r="A479" t="s">
        <v>2950</v>
      </c>
      <c r="B479" t="s">
        <v>3819</v>
      </c>
      <c r="C479" t="s">
        <v>3820</v>
      </c>
      <c r="D479">
        <v>70</v>
      </c>
      <c r="E479" t="s">
        <v>265</v>
      </c>
      <c r="H479" t="s">
        <v>3821</v>
      </c>
      <c r="K479" t="s">
        <v>65</v>
      </c>
      <c r="L479" t="s">
        <v>558</v>
      </c>
      <c r="M479" t="s">
        <v>667</v>
      </c>
      <c r="N479" s="17" t="s">
        <v>3822</v>
      </c>
      <c r="O479" s="19">
        <f t="shared" si="7"/>
        <v>1200</v>
      </c>
      <c r="P479">
        <v>4</v>
      </c>
      <c r="Q479" t="s">
        <v>3823</v>
      </c>
      <c r="R479" s="6">
        <v>3.57</v>
      </c>
      <c r="S479">
        <v>116</v>
      </c>
      <c r="T479">
        <v>108</v>
      </c>
      <c r="U479" s="5">
        <v>3</v>
      </c>
      <c r="V479" s="5">
        <v>3</v>
      </c>
      <c r="W479" s="6">
        <v>33.35</v>
      </c>
      <c r="X479" s="6">
        <v>35.74</v>
      </c>
      <c r="Z479" s="6">
        <v>0.87</v>
      </c>
      <c r="AA479" s="6">
        <v>0.98</v>
      </c>
      <c r="AB479" s="6">
        <v>11.96</v>
      </c>
      <c r="AC479" s="6">
        <v>8.18</v>
      </c>
      <c r="AE479" s="6">
        <v>0.95</v>
      </c>
      <c r="AF479" s="6">
        <v>14.31</v>
      </c>
      <c r="AG479" s="6">
        <v>-0.9</v>
      </c>
      <c r="AI479" s="6">
        <v>0.97</v>
      </c>
      <c r="AJ479" s="6">
        <v>3.33</v>
      </c>
      <c r="AK479" s="6">
        <v>2.92</v>
      </c>
      <c r="AM479">
        <v>32.5</v>
      </c>
      <c r="AO479">
        <v>29.9</v>
      </c>
      <c r="AP479">
        <v>15.7</v>
      </c>
      <c r="AR479">
        <v>43.3</v>
      </c>
      <c r="AS479">
        <v>49.9</v>
      </c>
      <c r="AT479">
        <v>63.6</v>
      </c>
      <c r="AU479">
        <v>-39.5</v>
      </c>
      <c r="AV479">
        <v>188</v>
      </c>
      <c r="AW479">
        <v>9999</v>
      </c>
      <c r="AX479" s="6">
        <v>18.41</v>
      </c>
      <c r="AY479" s="6">
        <v>16.64</v>
      </c>
      <c r="AZ479" s="6">
        <v>0</v>
      </c>
      <c r="BA479" s="6">
        <v>1.1100000000000001</v>
      </c>
      <c r="BB479" s="6">
        <v>-1.3</v>
      </c>
      <c r="BC479" s="6">
        <v>-2.02</v>
      </c>
      <c r="BD479" s="6">
        <v>-18.18</v>
      </c>
      <c r="BE479" s="6">
        <v>1.87</v>
      </c>
      <c r="BF479" s="6">
        <v>115.91</v>
      </c>
      <c r="BG479" s="6">
        <v>441.7</v>
      </c>
      <c r="BH479" s="6">
        <v>225.96</v>
      </c>
    </row>
    <row r="480" spans="1:60" hidden="1" x14ac:dyDescent="0.2">
      <c r="A480" t="s">
        <v>2956</v>
      </c>
      <c r="B480" t="s">
        <v>471</v>
      </c>
      <c r="C480" t="s">
        <v>472</v>
      </c>
      <c r="D480">
        <v>100</v>
      </c>
      <c r="E480" t="s">
        <v>473</v>
      </c>
      <c r="G480" t="s">
        <v>94</v>
      </c>
      <c r="H480" t="s">
        <v>474</v>
      </c>
      <c r="K480" t="s">
        <v>96</v>
      </c>
      <c r="L480" t="s">
        <v>86</v>
      </c>
      <c r="M480" t="s">
        <v>106</v>
      </c>
      <c r="N480" t="s">
        <v>475</v>
      </c>
      <c r="O480" s="19">
        <f t="shared" si="7"/>
        <v>85769</v>
      </c>
      <c r="P480">
        <v>4</v>
      </c>
      <c r="Q480" t="s">
        <v>168</v>
      </c>
      <c r="R480" s="6">
        <v>1.27</v>
      </c>
      <c r="S480">
        <v>41.9</v>
      </c>
      <c r="T480">
        <v>48.5</v>
      </c>
      <c r="U480" s="5">
        <v>3</v>
      </c>
      <c r="V480" s="5">
        <v>3</v>
      </c>
      <c r="W480" s="6">
        <v>6.86</v>
      </c>
      <c r="X480" s="6">
        <v>11.92</v>
      </c>
      <c r="Y480" s="6">
        <v>31.3</v>
      </c>
      <c r="Z480" s="6">
        <v>0.95</v>
      </c>
      <c r="AA480" s="6">
        <v>0.92</v>
      </c>
      <c r="AB480" s="6">
        <v>13.29</v>
      </c>
      <c r="AC480" s="6">
        <v>15.17</v>
      </c>
      <c r="AD480" s="6">
        <v>6.64</v>
      </c>
      <c r="AE480" s="6">
        <v>0.91</v>
      </c>
      <c r="AF480" s="6">
        <v>7.33</v>
      </c>
      <c r="AG480" s="6">
        <v>17.02</v>
      </c>
      <c r="AH480" s="6">
        <v>23.28</v>
      </c>
      <c r="AI480" s="6">
        <v>0.91</v>
      </c>
      <c r="AJ480" s="6">
        <v>7.03</v>
      </c>
      <c r="AK480" s="6">
        <v>13.18</v>
      </c>
      <c r="AL480" s="6">
        <v>4.51</v>
      </c>
      <c r="AM480">
        <v>34.1</v>
      </c>
      <c r="AN480">
        <v>33</v>
      </c>
      <c r="AO480">
        <v>31</v>
      </c>
      <c r="AP480">
        <v>5.6</v>
      </c>
      <c r="AQ480">
        <v>32</v>
      </c>
      <c r="AR480">
        <v>45.3</v>
      </c>
      <c r="AS480">
        <v>56.3</v>
      </c>
      <c r="AT480">
        <v>54.5</v>
      </c>
      <c r="AU480">
        <v>101.6</v>
      </c>
      <c r="AV480">
        <v>17.3</v>
      </c>
      <c r="AW480">
        <v>2.4</v>
      </c>
      <c r="AX480" s="6">
        <v>18.36</v>
      </c>
      <c r="AY480" s="6">
        <v>25.7</v>
      </c>
      <c r="AZ480" s="6">
        <v>0</v>
      </c>
      <c r="BA480" s="6">
        <v>-1.57</v>
      </c>
      <c r="BB480" s="6">
        <v>3.99</v>
      </c>
      <c r="BC480" s="6">
        <v>11.49</v>
      </c>
      <c r="BD480" s="6">
        <v>23.3</v>
      </c>
      <c r="BE480" s="6">
        <v>25.66</v>
      </c>
      <c r="BF480" s="6">
        <v>213.87</v>
      </c>
      <c r="BG480" s="6">
        <v>439.42</v>
      </c>
      <c r="BH480" s="6">
        <v>405.24</v>
      </c>
    </row>
    <row r="481" spans="1:60" hidden="1" x14ac:dyDescent="0.2">
      <c r="A481" t="s">
        <v>2962</v>
      </c>
      <c r="B481" t="s">
        <v>3016</v>
      </c>
      <c r="C481" t="s">
        <v>3017</v>
      </c>
      <c r="D481">
        <v>100</v>
      </c>
      <c r="E481" t="s">
        <v>491</v>
      </c>
      <c r="G481" t="s">
        <v>84</v>
      </c>
      <c r="H481" t="s">
        <v>3018</v>
      </c>
      <c r="K481" t="s">
        <v>65</v>
      </c>
      <c r="L481" t="s">
        <v>86</v>
      </c>
      <c r="M481" t="s">
        <v>2360</v>
      </c>
      <c r="N481" s="17" t="s">
        <v>3019</v>
      </c>
      <c r="O481" s="19">
        <f t="shared" si="7"/>
        <v>20391</v>
      </c>
      <c r="P481">
        <v>2</v>
      </c>
      <c r="Q481" t="s">
        <v>1886</v>
      </c>
      <c r="R481" s="6">
        <v>1.27</v>
      </c>
      <c r="S481">
        <v>63</v>
      </c>
      <c r="T481">
        <v>53.7</v>
      </c>
      <c r="U481" s="5">
        <v>3</v>
      </c>
      <c r="V481" s="5">
        <v>3</v>
      </c>
      <c r="W481" s="6">
        <v>18.559999999999999</v>
      </c>
      <c r="X481" s="6">
        <v>18.68</v>
      </c>
      <c r="Y481" s="6">
        <v>12.96</v>
      </c>
      <c r="Z481" s="6">
        <v>0.92</v>
      </c>
      <c r="AA481" s="6">
        <v>0.96</v>
      </c>
      <c r="AB481" s="6">
        <v>18.809999999999999</v>
      </c>
      <c r="AC481" s="6">
        <v>16.16</v>
      </c>
      <c r="AD481" s="6">
        <v>11.4</v>
      </c>
      <c r="AE481" s="6">
        <v>0.95</v>
      </c>
      <c r="AF481" s="6">
        <v>12.21</v>
      </c>
      <c r="AG481" s="6">
        <v>15.13</v>
      </c>
      <c r="AH481" s="6">
        <v>18.399999999999999</v>
      </c>
      <c r="AI481" s="6">
        <v>0.96</v>
      </c>
      <c r="AJ481" s="6">
        <v>9.11</v>
      </c>
      <c r="AK481" s="6">
        <v>11.19</v>
      </c>
      <c r="AL481" s="6">
        <v>9.7899999999999991</v>
      </c>
      <c r="AM481">
        <v>50.6</v>
      </c>
      <c r="AN481">
        <v>49.7</v>
      </c>
      <c r="AO481">
        <v>39.9</v>
      </c>
      <c r="AP481">
        <v>7</v>
      </c>
      <c r="AQ481">
        <v>4.7</v>
      </c>
      <c r="AR481">
        <v>7.8</v>
      </c>
      <c r="AS481">
        <v>12</v>
      </c>
      <c r="AT481">
        <v>22.5</v>
      </c>
      <c r="AU481">
        <v>8.6999999999999993</v>
      </c>
      <c r="AV481">
        <v>32.200000000000003</v>
      </c>
      <c r="AW481">
        <v>3.4</v>
      </c>
      <c r="AX481" s="6">
        <v>17.41</v>
      </c>
      <c r="AY481" s="6">
        <v>12.78</v>
      </c>
      <c r="AZ481" s="6">
        <v>0</v>
      </c>
      <c r="BA481" s="6">
        <v>-1.08</v>
      </c>
      <c r="BB481" s="6">
        <v>2.12</v>
      </c>
      <c r="BC481" s="6">
        <v>3.84</v>
      </c>
      <c r="BD481" s="6">
        <v>11.68</v>
      </c>
      <c r="BE481" s="6">
        <v>12.45</v>
      </c>
      <c r="BF481" s="6">
        <v>82.42</v>
      </c>
      <c r="BG481" s="6">
        <v>397.83</v>
      </c>
      <c r="BH481" s="6">
        <v>698.23</v>
      </c>
    </row>
    <row r="482" spans="1:60" hidden="1" x14ac:dyDescent="0.2">
      <c r="A482" t="s">
        <v>2967</v>
      </c>
      <c r="B482" t="s">
        <v>1006</v>
      </c>
      <c r="C482" t="s">
        <v>1007</v>
      </c>
      <c r="D482">
        <v>98</v>
      </c>
      <c r="E482" t="s">
        <v>491</v>
      </c>
      <c r="G482" t="s">
        <v>74</v>
      </c>
      <c r="H482" t="s">
        <v>1008</v>
      </c>
      <c r="K482" t="s">
        <v>228</v>
      </c>
      <c r="L482" t="s">
        <v>558</v>
      </c>
      <c r="M482" t="s">
        <v>826</v>
      </c>
      <c r="N482" s="17" t="s">
        <v>1009</v>
      </c>
      <c r="O482" s="19">
        <f t="shared" si="7"/>
        <v>126648</v>
      </c>
      <c r="P482">
        <v>4</v>
      </c>
      <c r="Q482" t="s">
        <v>1010</v>
      </c>
      <c r="R482" s="6">
        <v>1.85</v>
      </c>
      <c r="S482">
        <v>37.200000000000003</v>
      </c>
      <c r="T482">
        <v>20.3</v>
      </c>
      <c r="U482" s="5">
        <v>3</v>
      </c>
      <c r="V482" s="5">
        <v>3</v>
      </c>
      <c r="W482" s="6">
        <v>15.92</v>
      </c>
      <c r="X482" s="6">
        <v>18.239999999999998</v>
      </c>
      <c r="Z482" s="6">
        <v>0.81</v>
      </c>
      <c r="AA482" s="6">
        <v>0.86</v>
      </c>
      <c r="AB482" s="6">
        <v>16.149999999999999</v>
      </c>
      <c r="AC482" s="6">
        <v>18.86</v>
      </c>
      <c r="AE482" s="6">
        <v>0.87</v>
      </c>
      <c r="AF482" s="6">
        <v>15.49</v>
      </c>
      <c r="AG482" s="6">
        <v>10.72</v>
      </c>
      <c r="AI482" s="6">
        <v>0.94</v>
      </c>
      <c r="AJ482" s="6">
        <v>10.85</v>
      </c>
      <c r="AK482" s="6">
        <v>11.3</v>
      </c>
      <c r="AM482">
        <v>20.100000000000001</v>
      </c>
      <c r="AO482">
        <v>6.9</v>
      </c>
      <c r="AP482">
        <v>1.5</v>
      </c>
      <c r="AR482">
        <v>-11.5</v>
      </c>
      <c r="AS482">
        <v>8.6999999999999993</v>
      </c>
      <c r="AT482">
        <v>18.600000000000001</v>
      </c>
      <c r="AU482">
        <v>25.8</v>
      </c>
      <c r="AV482">
        <v>27.3</v>
      </c>
      <c r="AW482">
        <v>4.0999999999999996</v>
      </c>
      <c r="AX482" s="6">
        <v>16.579999999999998</v>
      </c>
      <c r="AY482" s="6">
        <v>10.33</v>
      </c>
      <c r="AZ482" s="6">
        <v>0</v>
      </c>
      <c r="BA482" s="6">
        <v>-1.4</v>
      </c>
      <c r="BB482" s="6">
        <v>-3.44</v>
      </c>
      <c r="BC482" s="6">
        <v>-12.8</v>
      </c>
      <c r="BD482" s="6">
        <v>3.85</v>
      </c>
      <c r="BE482" s="6">
        <v>-11.36</v>
      </c>
      <c r="BF482" s="6">
        <v>63.48</v>
      </c>
      <c r="BG482" s="6">
        <v>363.67</v>
      </c>
    </row>
    <row r="483" spans="1:60" hidden="1" x14ac:dyDescent="0.2">
      <c r="A483" t="s">
        <v>2972</v>
      </c>
      <c r="B483" t="s">
        <v>2513</v>
      </c>
      <c r="C483" t="s">
        <v>2514</v>
      </c>
      <c r="D483">
        <v>97</v>
      </c>
      <c r="E483" t="s">
        <v>638</v>
      </c>
      <c r="G483" t="s">
        <v>84</v>
      </c>
      <c r="H483" t="s">
        <v>2515</v>
      </c>
      <c r="K483" t="s">
        <v>549</v>
      </c>
      <c r="L483" t="s">
        <v>558</v>
      </c>
      <c r="M483" t="s">
        <v>826</v>
      </c>
      <c r="N483" s="17" t="s">
        <v>2516</v>
      </c>
      <c r="O483" s="19">
        <f t="shared" si="7"/>
        <v>16543</v>
      </c>
      <c r="P483">
        <v>2</v>
      </c>
      <c r="Q483" t="s">
        <v>1304</v>
      </c>
      <c r="R483" s="6">
        <v>1.88</v>
      </c>
      <c r="S483">
        <v>49.4</v>
      </c>
      <c r="T483">
        <v>42.1</v>
      </c>
      <c r="U483" s="5">
        <v>3</v>
      </c>
      <c r="V483" s="5">
        <v>3</v>
      </c>
      <c r="W483" s="6">
        <v>29.59</v>
      </c>
      <c r="X483" s="6">
        <v>26.99</v>
      </c>
      <c r="Y483" s="6">
        <v>9.82</v>
      </c>
      <c r="Z483" s="6">
        <v>0.92</v>
      </c>
      <c r="AA483" s="6">
        <v>0.96</v>
      </c>
      <c r="AB483" s="6">
        <v>17.14</v>
      </c>
      <c r="AC483" s="6">
        <v>11.9</v>
      </c>
      <c r="AD483" s="6">
        <v>7.89</v>
      </c>
      <c r="AE483" s="6">
        <v>0.95</v>
      </c>
      <c r="AF483" s="6">
        <v>20.89</v>
      </c>
      <c r="AG483" s="6">
        <v>8.75</v>
      </c>
      <c r="AH483" s="6">
        <v>2.2000000000000002</v>
      </c>
      <c r="AI483" s="6">
        <v>0.95</v>
      </c>
      <c r="AJ483" s="6">
        <v>16.739999999999998</v>
      </c>
      <c r="AK483" s="6">
        <v>14.7</v>
      </c>
      <c r="AL483" s="6">
        <v>7.83</v>
      </c>
      <c r="AM483">
        <v>27</v>
      </c>
      <c r="AN483">
        <v>26.2</v>
      </c>
      <c r="AO483">
        <v>18.100000000000001</v>
      </c>
      <c r="AP483">
        <v>5.5</v>
      </c>
      <c r="AQ483">
        <v>4.9000000000000004</v>
      </c>
      <c r="AR483">
        <v>6.4</v>
      </c>
      <c r="AS483">
        <v>-1.7</v>
      </c>
      <c r="AT483">
        <v>5.8</v>
      </c>
      <c r="AU483">
        <v>-45.2</v>
      </c>
      <c r="AV483">
        <v>17</v>
      </c>
      <c r="AW483">
        <v>2</v>
      </c>
      <c r="AX483" s="6">
        <v>16.38</v>
      </c>
      <c r="AY483" s="6">
        <v>13.16</v>
      </c>
      <c r="AZ483" s="6">
        <v>0</v>
      </c>
      <c r="BA483" s="6">
        <v>-1.1299999999999999</v>
      </c>
      <c r="BB483" s="6">
        <v>-4.49</v>
      </c>
      <c r="BC483" s="6">
        <v>-9.2200000000000006</v>
      </c>
      <c r="BD483" s="6">
        <v>20.84</v>
      </c>
      <c r="BE483" s="6">
        <v>-4.8499999999999996</v>
      </c>
      <c r="BF483" s="6">
        <v>85.58</v>
      </c>
      <c r="BG483" s="6">
        <v>355.65</v>
      </c>
      <c r="BH483" s="6">
        <v>1572.37</v>
      </c>
    </row>
    <row r="484" spans="1:60" hidden="1" x14ac:dyDescent="0.2">
      <c r="A484" t="s">
        <v>2978</v>
      </c>
      <c r="B484" t="s">
        <v>3079</v>
      </c>
      <c r="C484" t="s">
        <v>3080</v>
      </c>
      <c r="D484">
        <v>64</v>
      </c>
      <c r="E484" t="s">
        <v>989</v>
      </c>
      <c r="G484" t="s">
        <v>84</v>
      </c>
      <c r="H484" t="s">
        <v>3081</v>
      </c>
      <c r="K484" t="s">
        <v>228</v>
      </c>
      <c r="L484" t="s">
        <v>86</v>
      </c>
      <c r="M484" t="s">
        <v>246</v>
      </c>
      <c r="N484" t="s">
        <v>3082</v>
      </c>
      <c r="O484" s="19">
        <f t="shared" si="7"/>
        <v>91573</v>
      </c>
      <c r="P484">
        <v>1</v>
      </c>
      <c r="Q484" t="s">
        <v>2484</v>
      </c>
      <c r="R484" s="6">
        <v>1.03</v>
      </c>
      <c r="S484">
        <v>46.8</v>
      </c>
      <c r="T484">
        <v>27.7</v>
      </c>
      <c r="U484" s="5">
        <v>3</v>
      </c>
      <c r="V484" s="5">
        <v>3</v>
      </c>
      <c r="W484" s="6">
        <v>6.64</v>
      </c>
      <c r="X484" s="6">
        <v>4.38</v>
      </c>
      <c r="Y484" s="6">
        <v>114.81</v>
      </c>
      <c r="Z484" s="6">
        <v>0.68</v>
      </c>
      <c r="AA484" s="6">
        <v>0.73</v>
      </c>
      <c r="AB484" s="6">
        <v>4.88</v>
      </c>
      <c r="AC484" s="6">
        <v>-5.83</v>
      </c>
      <c r="AD484" s="6">
        <v>48.29</v>
      </c>
      <c r="AE484" s="6">
        <v>0.89</v>
      </c>
      <c r="AF484" s="6">
        <v>6.21</v>
      </c>
      <c r="AG484" s="6">
        <v>7.57</v>
      </c>
      <c r="AH484" s="6">
        <v>6.25</v>
      </c>
      <c r="AI484" s="6">
        <v>0.88</v>
      </c>
      <c r="AJ484" s="6">
        <v>4.92</v>
      </c>
      <c r="AK484" s="6">
        <v>-1.33</v>
      </c>
      <c r="AL484" s="6">
        <v>17.989999999999998</v>
      </c>
      <c r="AM484">
        <v>26.8</v>
      </c>
      <c r="AN484">
        <v>45.5</v>
      </c>
      <c r="AO484">
        <v>21.4</v>
      </c>
      <c r="AP484">
        <v>3.9</v>
      </c>
      <c r="AQ484">
        <v>52.7</v>
      </c>
      <c r="AR484">
        <v>-28.5</v>
      </c>
      <c r="AS484">
        <v>47.8</v>
      </c>
      <c r="AT484">
        <v>79.2</v>
      </c>
      <c r="AU484">
        <v>36.200000000000003</v>
      </c>
      <c r="AV484">
        <v>12.6</v>
      </c>
      <c r="AW484">
        <v>2.2999999999999998</v>
      </c>
      <c r="AX484" s="6">
        <v>15.66</v>
      </c>
      <c r="AY484" s="6">
        <v>12.71</v>
      </c>
      <c r="AZ484" s="6">
        <v>0</v>
      </c>
      <c r="BA484" s="6">
        <v>-1.1100000000000001</v>
      </c>
      <c r="BB484" s="6">
        <v>5.57</v>
      </c>
      <c r="BC484" s="6">
        <v>10.68</v>
      </c>
      <c r="BD484" s="6">
        <v>31.24</v>
      </c>
      <c r="BE484" s="6">
        <v>53.98</v>
      </c>
      <c r="BF484" s="6">
        <v>81.900000000000006</v>
      </c>
      <c r="BG484" s="6">
        <v>328.2</v>
      </c>
      <c r="BH484" s="6">
        <v>552.49</v>
      </c>
    </row>
    <row r="485" spans="1:60" hidden="1" x14ac:dyDescent="0.2">
      <c r="A485" t="s">
        <v>2983</v>
      </c>
      <c r="B485" t="s">
        <v>2022</v>
      </c>
      <c r="C485" t="s">
        <v>2023</v>
      </c>
      <c r="D485">
        <v>66</v>
      </c>
      <c r="E485" t="s">
        <v>473</v>
      </c>
      <c r="G485" t="s">
        <v>94</v>
      </c>
      <c r="H485" t="s">
        <v>2024</v>
      </c>
      <c r="K485" t="s">
        <v>65</v>
      </c>
      <c r="L485" t="s">
        <v>97</v>
      </c>
      <c r="M485" t="s">
        <v>1524</v>
      </c>
      <c r="N485" s="17" t="s">
        <v>2025</v>
      </c>
      <c r="O485" s="19">
        <f t="shared" si="7"/>
        <v>3562</v>
      </c>
      <c r="P485">
        <v>1</v>
      </c>
      <c r="Q485" t="s">
        <v>2026</v>
      </c>
      <c r="R485" s="6">
        <v>2.2999999999999998</v>
      </c>
      <c r="S485">
        <v>63.4</v>
      </c>
      <c r="T485">
        <v>158</v>
      </c>
      <c r="U485" s="5">
        <v>3</v>
      </c>
      <c r="V485" s="5">
        <v>3</v>
      </c>
      <c r="W485" s="6">
        <v>20.149999999999999</v>
      </c>
      <c r="X485" s="6">
        <v>21.17</v>
      </c>
      <c r="Z485" s="6">
        <v>0.83</v>
      </c>
      <c r="AA485" s="6">
        <v>0.83</v>
      </c>
      <c r="AB485" s="6">
        <v>17.84</v>
      </c>
      <c r="AC485" s="6">
        <v>21.44</v>
      </c>
      <c r="AD485" s="6">
        <v>8.41</v>
      </c>
      <c r="AE485" s="6">
        <v>0.66</v>
      </c>
      <c r="AF485" s="6">
        <v>5.27</v>
      </c>
      <c r="AG485" s="6">
        <v>-5.51</v>
      </c>
      <c r="AI485" s="6">
        <v>0.84</v>
      </c>
      <c r="AJ485" s="6">
        <v>11.17</v>
      </c>
      <c r="AK485" s="6">
        <v>15.77</v>
      </c>
      <c r="AL485" s="6">
        <v>10.33</v>
      </c>
      <c r="AM485">
        <v>27.6</v>
      </c>
      <c r="AN485">
        <v>27.6</v>
      </c>
      <c r="AO485">
        <v>63.2</v>
      </c>
      <c r="AP485">
        <v>2.9</v>
      </c>
      <c r="AQ485">
        <v>-8.5</v>
      </c>
      <c r="AR485">
        <v>-9.1</v>
      </c>
      <c r="AS485">
        <v>115.5</v>
      </c>
      <c r="AT485">
        <v>15.8</v>
      </c>
      <c r="AU485">
        <v>-26.4</v>
      </c>
      <c r="AV485">
        <v>13</v>
      </c>
      <c r="AW485">
        <v>9999</v>
      </c>
      <c r="AX485" s="6">
        <v>15.13</v>
      </c>
      <c r="AY485" s="6">
        <v>13.08</v>
      </c>
      <c r="AZ485" s="6">
        <v>0</v>
      </c>
      <c r="BA485" s="6">
        <v>0.76</v>
      </c>
      <c r="BB485" s="6">
        <v>1.03</v>
      </c>
      <c r="BC485" s="6">
        <v>-17.73</v>
      </c>
      <c r="BD485" s="6">
        <v>-6.15</v>
      </c>
      <c r="BE485" s="6">
        <v>-9.14</v>
      </c>
      <c r="BF485" s="6">
        <v>84.9</v>
      </c>
      <c r="BG485" s="6">
        <v>309.22000000000003</v>
      </c>
      <c r="BH485" s="6">
        <v>1413.7</v>
      </c>
    </row>
    <row r="486" spans="1:60" hidden="1" x14ac:dyDescent="0.2">
      <c r="A486" t="s">
        <v>2988</v>
      </c>
      <c r="B486" t="s">
        <v>3411</v>
      </c>
      <c r="C486" t="s">
        <v>3412</v>
      </c>
      <c r="D486">
        <v>91</v>
      </c>
      <c r="E486" t="s">
        <v>3413</v>
      </c>
      <c r="G486" t="s">
        <v>74</v>
      </c>
      <c r="H486" t="s">
        <v>3414</v>
      </c>
      <c r="K486" t="s">
        <v>65</v>
      </c>
      <c r="L486" t="s">
        <v>148</v>
      </c>
      <c r="M486" t="s">
        <v>310</v>
      </c>
      <c r="N486" s="17" t="s">
        <v>3415</v>
      </c>
      <c r="O486" s="19">
        <f t="shared" si="7"/>
        <v>10634</v>
      </c>
      <c r="P486">
        <v>4</v>
      </c>
      <c r="Q486" t="s">
        <v>606</v>
      </c>
      <c r="R486" s="6">
        <v>1.1499999999999999</v>
      </c>
      <c r="S486">
        <v>13.2</v>
      </c>
      <c r="T486">
        <v>7.6</v>
      </c>
      <c r="U486" s="5">
        <v>3</v>
      </c>
      <c r="V486" s="5">
        <v>3</v>
      </c>
      <c r="W486" s="6">
        <v>30.25</v>
      </c>
      <c r="X486" s="6">
        <v>0</v>
      </c>
      <c r="Y486" s="6">
        <v>15</v>
      </c>
      <c r="Z486" s="6">
        <v>0.62</v>
      </c>
      <c r="AA486" s="6">
        <v>0.93</v>
      </c>
      <c r="AB486" s="6">
        <v>15.09</v>
      </c>
      <c r="AC486" s="6">
        <v>13.4</v>
      </c>
      <c r="AD486" s="6">
        <v>6.07</v>
      </c>
      <c r="AE486" s="6">
        <v>0.59</v>
      </c>
      <c r="AF486" s="6">
        <v>20.350000000000001</v>
      </c>
      <c r="AG486" s="6">
        <v>17.559999999999999</v>
      </c>
      <c r="AH486" s="6">
        <v>-2.6</v>
      </c>
      <c r="AI486" s="6">
        <v>0.85</v>
      </c>
      <c r="AJ486" s="6">
        <v>16.39</v>
      </c>
      <c r="AK486" s="6">
        <v>22.55</v>
      </c>
      <c r="AL486" s="6">
        <v>0.68</v>
      </c>
      <c r="AM486">
        <v>19</v>
      </c>
      <c r="AN486">
        <v>11.6</v>
      </c>
      <c r="AO486">
        <v>6.1</v>
      </c>
      <c r="AP486">
        <v>0.2</v>
      </c>
      <c r="AQ486">
        <v>9.1999999999999993</v>
      </c>
      <c r="AR486">
        <v>81.900000000000006</v>
      </c>
      <c r="AS486">
        <v>-22.4</v>
      </c>
      <c r="AT486">
        <v>46.1</v>
      </c>
      <c r="AU486">
        <v>31.7</v>
      </c>
      <c r="AV486">
        <v>13.9</v>
      </c>
      <c r="AW486">
        <v>2.5</v>
      </c>
      <c r="AX486" s="6">
        <v>14.85</v>
      </c>
      <c r="AY486" s="6">
        <v>24.67</v>
      </c>
      <c r="AZ486" s="6">
        <v>0</v>
      </c>
      <c r="BA486" s="6">
        <v>0.45</v>
      </c>
      <c r="BB486" s="6">
        <v>12.39</v>
      </c>
      <c r="BC486" s="6">
        <v>24.21</v>
      </c>
      <c r="BD486" s="6">
        <v>32.54</v>
      </c>
      <c r="BE486" s="6">
        <v>41.88</v>
      </c>
      <c r="BF486" s="6">
        <v>201.2</v>
      </c>
      <c r="BG486" s="6">
        <v>299.27</v>
      </c>
      <c r="BH486" s="6">
        <v>117.12</v>
      </c>
    </row>
    <row r="487" spans="1:60" hidden="1" x14ac:dyDescent="0.2">
      <c r="A487" t="s">
        <v>2994</v>
      </c>
      <c r="B487" t="s">
        <v>935</v>
      </c>
      <c r="C487" t="s">
        <v>936</v>
      </c>
      <c r="D487">
        <v>81</v>
      </c>
      <c r="E487" t="s">
        <v>638</v>
      </c>
      <c r="G487" t="s">
        <v>127</v>
      </c>
      <c r="H487" t="s">
        <v>937</v>
      </c>
      <c r="K487" t="s">
        <v>297</v>
      </c>
      <c r="L487" t="s">
        <v>129</v>
      </c>
      <c r="M487" t="s">
        <v>130</v>
      </c>
      <c r="N487" s="17" t="s">
        <v>938</v>
      </c>
      <c r="O487" s="19">
        <f t="shared" si="7"/>
        <v>7571</v>
      </c>
      <c r="P487">
        <v>4</v>
      </c>
      <c r="Q487" t="s">
        <v>939</v>
      </c>
      <c r="R487" s="6">
        <v>1.3</v>
      </c>
      <c r="S487">
        <v>36.799999999999997</v>
      </c>
      <c r="T487">
        <v>54.2</v>
      </c>
      <c r="U487" s="5">
        <v>0</v>
      </c>
      <c r="V487" s="5">
        <v>3</v>
      </c>
      <c r="W487" s="6">
        <v>9.86</v>
      </c>
      <c r="X487" s="6">
        <v>16.64</v>
      </c>
      <c r="Y487" s="6">
        <v>-3.64</v>
      </c>
      <c r="Z487" s="6">
        <v>0.91</v>
      </c>
      <c r="AA487" s="6">
        <v>0.88</v>
      </c>
      <c r="AB487" s="6">
        <v>13.17</v>
      </c>
      <c r="AC487" s="6">
        <v>11.49</v>
      </c>
      <c r="AD487" s="6">
        <v>-17.23</v>
      </c>
      <c r="AE487" s="6">
        <v>0.75</v>
      </c>
      <c r="AF487" s="6">
        <v>15.05</v>
      </c>
      <c r="AG487" s="6">
        <v>4.1100000000000003</v>
      </c>
      <c r="AH487" s="6">
        <v>58.04</v>
      </c>
      <c r="AI487" s="6">
        <v>0.97</v>
      </c>
      <c r="AJ487" s="6">
        <v>8.99</v>
      </c>
      <c r="AK487" s="6">
        <v>7.98</v>
      </c>
      <c r="AL487" s="6">
        <v>6.77</v>
      </c>
      <c r="AM487">
        <v>29</v>
      </c>
      <c r="AN487">
        <v>28.3</v>
      </c>
      <c r="AO487">
        <v>28.8</v>
      </c>
      <c r="AP487">
        <v>3.7</v>
      </c>
      <c r="AQ487">
        <v>-18.8</v>
      </c>
      <c r="AR487">
        <v>-17.8</v>
      </c>
      <c r="AS487">
        <v>-21.4</v>
      </c>
      <c r="AT487">
        <v>-7.7</v>
      </c>
      <c r="AU487">
        <v>-20.7</v>
      </c>
      <c r="AV487">
        <v>8.9</v>
      </c>
      <c r="AW487">
        <v>3.1</v>
      </c>
      <c r="AX487" s="6">
        <v>14.58</v>
      </c>
      <c r="AY487" s="6">
        <v>0.09</v>
      </c>
      <c r="AZ487" s="6">
        <v>0</v>
      </c>
      <c r="BA487" s="6">
        <v>-8.34</v>
      </c>
      <c r="BB487" s="6">
        <v>-13.05</v>
      </c>
      <c r="BC487" s="6">
        <v>-27.15</v>
      </c>
      <c r="BD487" s="6">
        <v>0.61</v>
      </c>
      <c r="BE487" s="6">
        <v>-24.15</v>
      </c>
      <c r="BF487" s="6">
        <v>0.47</v>
      </c>
      <c r="BG487" s="6">
        <v>290.08999999999997</v>
      </c>
      <c r="BH487" s="6">
        <v>180.81</v>
      </c>
    </row>
    <row r="488" spans="1:60" hidden="1" x14ac:dyDescent="0.2">
      <c r="A488" t="s">
        <v>3000</v>
      </c>
      <c r="B488" t="s">
        <v>2586</v>
      </c>
      <c r="C488" t="s">
        <v>2587</v>
      </c>
      <c r="D488">
        <v>74</v>
      </c>
      <c r="E488" t="s">
        <v>338</v>
      </c>
      <c r="G488" t="s">
        <v>94</v>
      </c>
      <c r="H488" t="s">
        <v>2588</v>
      </c>
      <c r="K488" t="s">
        <v>932</v>
      </c>
      <c r="L488" t="s">
        <v>1168</v>
      </c>
      <c r="M488" t="s">
        <v>1169</v>
      </c>
      <c r="N488" s="17" t="s">
        <v>2589</v>
      </c>
      <c r="O488" s="19">
        <f t="shared" si="7"/>
        <v>14803</v>
      </c>
      <c r="P488">
        <v>1</v>
      </c>
      <c r="Q488" t="s">
        <v>2008</v>
      </c>
      <c r="R488" s="6">
        <v>7.06</v>
      </c>
      <c r="S488">
        <v>54.4</v>
      </c>
      <c r="T488">
        <v>188.9</v>
      </c>
      <c r="U488" s="5">
        <v>3</v>
      </c>
      <c r="V488" s="5">
        <v>3</v>
      </c>
      <c r="W488" s="6">
        <v>19.11</v>
      </c>
      <c r="X488" s="6">
        <v>9.32</v>
      </c>
      <c r="Y488" s="6">
        <v>0</v>
      </c>
      <c r="Z488" s="6">
        <v>0.85</v>
      </c>
      <c r="AA488" s="6">
        <v>0.86</v>
      </c>
      <c r="AB488" s="6">
        <v>18.149999999999999</v>
      </c>
      <c r="AC488" s="6">
        <v>5.0199999999999996</v>
      </c>
      <c r="AD488" s="6">
        <v>-50.63</v>
      </c>
      <c r="AE488" s="6">
        <v>0.82</v>
      </c>
      <c r="AF488" s="6">
        <v>24.37</v>
      </c>
      <c r="AG488" s="6">
        <v>6.06</v>
      </c>
      <c r="AH488" s="6">
        <v>-11.01</v>
      </c>
      <c r="AI488" s="6">
        <v>0.64</v>
      </c>
      <c r="AJ488" s="6">
        <v>4.43</v>
      </c>
      <c r="AK488" s="6">
        <v>8.39</v>
      </c>
      <c r="AL488" s="6">
        <v>-13.63</v>
      </c>
      <c r="AM488">
        <v>10.9</v>
      </c>
      <c r="AN488">
        <v>7.7</v>
      </c>
      <c r="AO488">
        <v>7.9</v>
      </c>
      <c r="AP488">
        <v>0.7</v>
      </c>
      <c r="AQ488">
        <v>-48.1</v>
      </c>
      <c r="AR488">
        <v>-39.4</v>
      </c>
      <c r="AS488">
        <v>-35.9</v>
      </c>
      <c r="AT488">
        <v>-26.7</v>
      </c>
      <c r="AU488">
        <v>-59.6</v>
      </c>
      <c r="AV488">
        <v>26.4</v>
      </c>
      <c r="AW488">
        <v>9999</v>
      </c>
      <c r="AX488" s="6">
        <v>14.38</v>
      </c>
      <c r="AY488" s="6">
        <v>-8.6300000000000008</v>
      </c>
      <c r="AZ488" s="6">
        <v>0</v>
      </c>
      <c r="BA488" s="6">
        <v>-2.77</v>
      </c>
      <c r="BB488" s="6">
        <v>-13.16</v>
      </c>
      <c r="BC488" s="6">
        <v>-24.22</v>
      </c>
      <c r="BD488" s="6">
        <v>-45.16</v>
      </c>
      <c r="BE488" s="6">
        <v>-48.43</v>
      </c>
      <c r="BF488" s="6">
        <v>-36.32</v>
      </c>
      <c r="BG488" s="6">
        <v>283.10000000000002</v>
      </c>
      <c r="BH488" s="6">
        <v>684.91</v>
      </c>
    </row>
    <row r="489" spans="1:60" hidden="1" x14ac:dyDescent="0.2">
      <c r="A489" t="s">
        <v>3005</v>
      </c>
      <c r="B489" t="s">
        <v>3468</v>
      </c>
      <c r="C489" t="s">
        <v>3469</v>
      </c>
      <c r="D489">
        <v>41</v>
      </c>
      <c r="E489" t="s">
        <v>218</v>
      </c>
      <c r="G489" t="s">
        <v>84</v>
      </c>
      <c r="H489" t="s">
        <v>3470</v>
      </c>
      <c r="K489" t="s">
        <v>228</v>
      </c>
      <c r="L489" t="s">
        <v>86</v>
      </c>
      <c r="M489" t="s">
        <v>246</v>
      </c>
      <c r="N489" s="17" t="s">
        <v>3471</v>
      </c>
      <c r="O489" s="19">
        <f t="shared" si="7"/>
        <v>34975</v>
      </c>
      <c r="P489">
        <v>2</v>
      </c>
      <c r="Q489" t="s">
        <v>160</v>
      </c>
      <c r="R489" s="6">
        <v>2.04</v>
      </c>
      <c r="S489">
        <v>74.900000000000006</v>
      </c>
      <c r="T489">
        <v>67.599999999999994</v>
      </c>
      <c r="U489" s="5">
        <v>3</v>
      </c>
      <c r="V489" s="5">
        <v>3</v>
      </c>
      <c r="W489" s="6">
        <v>11.79</v>
      </c>
      <c r="X489" s="6">
        <v>10.58</v>
      </c>
      <c r="Y489" s="6">
        <v>14.8</v>
      </c>
      <c r="Z489" s="6">
        <v>0.77</v>
      </c>
      <c r="AA489" s="6">
        <v>0.76</v>
      </c>
      <c r="AB489" s="6">
        <v>5.46</v>
      </c>
      <c r="AC489" s="6">
        <v>-8.15</v>
      </c>
      <c r="AD489" s="6">
        <v>89.95</v>
      </c>
      <c r="AE489" s="6">
        <v>0.73</v>
      </c>
      <c r="AF489" s="6">
        <v>6.47</v>
      </c>
      <c r="AG489" s="6">
        <v>-2.4</v>
      </c>
      <c r="AH489" s="6">
        <v>51.21</v>
      </c>
      <c r="AI489" s="6">
        <v>0.95</v>
      </c>
      <c r="AJ489" s="6">
        <v>3.8</v>
      </c>
      <c r="AK489" s="6">
        <v>0.03</v>
      </c>
      <c r="AL489" s="6">
        <v>9.0500000000000007</v>
      </c>
      <c r="AM489">
        <v>34.200000000000003</v>
      </c>
      <c r="AN489">
        <v>36.700000000000003</v>
      </c>
      <c r="AO489">
        <v>21.9</v>
      </c>
      <c r="AP489">
        <v>1.9</v>
      </c>
      <c r="AQ489">
        <v>105.5</v>
      </c>
      <c r="AR489">
        <v>62.4</v>
      </c>
      <c r="AS489">
        <v>82.8</v>
      </c>
      <c r="AT489">
        <v>66.5</v>
      </c>
      <c r="AU489">
        <v>-3.9</v>
      </c>
      <c r="AV489">
        <v>21.5</v>
      </c>
      <c r="AW489">
        <v>20</v>
      </c>
      <c r="AX489" s="6">
        <v>13.91</v>
      </c>
      <c r="AY489" s="6">
        <v>11.08</v>
      </c>
      <c r="AZ489" s="6">
        <v>0</v>
      </c>
      <c r="BA489" s="6">
        <v>0.27</v>
      </c>
      <c r="BB489" s="6">
        <v>5.01</v>
      </c>
      <c r="BC489" s="6">
        <v>23.08</v>
      </c>
      <c r="BD489" s="6">
        <v>19.760000000000002</v>
      </c>
      <c r="BE489" s="6">
        <v>25.3</v>
      </c>
      <c r="BF489" s="6">
        <v>69.08</v>
      </c>
      <c r="BG489" s="6">
        <v>267.88</v>
      </c>
      <c r="BH489" s="6">
        <v>526.66999999999996</v>
      </c>
    </row>
    <row r="490" spans="1:60" hidden="1" x14ac:dyDescent="0.2">
      <c r="A490" t="s">
        <v>3010</v>
      </c>
      <c r="B490" t="s">
        <v>2915</v>
      </c>
      <c r="C490" t="s">
        <v>2916</v>
      </c>
      <c r="D490">
        <v>78</v>
      </c>
      <c r="E490" t="s">
        <v>126</v>
      </c>
      <c r="G490" t="s">
        <v>127</v>
      </c>
      <c r="H490" t="s">
        <v>2917</v>
      </c>
      <c r="K490" t="s">
        <v>297</v>
      </c>
      <c r="L490" t="s">
        <v>86</v>
      </c>
      <c r="M490" t="s">
        <v>106</v>
      </c>
      <c r="N490" s="17" t="s">
        <v>2918</v>
      </c>
      <c r="O490" s="19">
        <f t="shared" si="7"/>
        <v>8948</v>
      </c>
      <c r="P490">
        <v>2</v>
      </c>
      <c r="Q490" t="s">
        <v>2919</v>
      </c>
      <c r="R490" s="6">
        <v>1.72</v>
      </c>
      <c r="S490">
        <v>69.7</v>
      </c>
      <c r="T490">
        <v>72</v>
      </c>
      <c r="U490" s="5">
        <v>3</v>
      </c>
      <c r="V490" s="5">
        <v>3</v>
      </c>
      <c r="W490" s="6">
        <v>9.16</v>
      </c>
      <c r="X490" s="6">
        <v>8.6199999999999992</v>
      </c>
      <c r="Y490" s="6">
        <v>30</v>
      </c>
      <c r="Z490" s="6">
        <v>0.78</v>
      </c>
      <c r="AA490" s="6">
        <v>0.89</v>
      </c>
      <c r="AB490" s="6">
        <v>7.78</v>
      </c>
      <c r="AC490" s="6">
        <v>6.04</v>
      </c>
      <c r="AD490" s="6">
        <v>7.38</v>
      </c>
      <c r="AE490" s="6">
        <v>0.89</v>
      </c>
      <c r="AF490" s="6">
        <v>8.94</v>
      </c>
      <c r="AG490" s="6">
        <v>5.25</v>
      </c>
      <c r="AH490" s="6">
        <v>-7.24</v>
      </c>
      <c r="AI490" s="6">
        <v>0.95</v>
      </c>
      <c r="AJ490" s="6">
        <v>9.2899999999999991</v>
      </c>
      <c r="AK490" s="6">
        <v>7.11</v>
      </c>
      <c r="AL490" s="6">
        <v>7.03</v>
      </c>
      <c r="AM490">
        <v>40.6</v>
      </c>
      <c r="AN490">
        <v>41.5</v>
      </c>
      <c r="AO490">
        <v>36.200000000000003</v>
      </c>
      <c r="AP490">
        <v>7.9</v>
      </c>
      <c r="AQ490">
        <v>4.3</v>
      </c>
      <c r="AR490">
        <v>1.5</v>
      </c>
      <c r="AS490">
        <v>-1.5</v>
      </c>
      <c r="AT490">
        <v>-0.9</v>
      </c>
      <c r="AU490">
        <v>-0.3</v>
      </c>
      <c r="AV490">
        <v>1.9</v>
      </c>
      <c r="AW490">
        <v>0.3</v>
      </c>
      <c r="AX490" s="6">
        <v>13.08</v>
      </c>
      <c r="AY490" s="6">
        <v>6.68</v>
      </c>
      <c r="AZ490" s="6">
        <v>0</v>
      </c>
      <c r="BA490" s="6">
        <v>-4.66</v>
      </c>
      <c r="BB490" s="6">
        <v>0.25</v>
      </c>
      <c r="BC490" s="6">
        <v>3.69</v>
      </c>
      <c r="BD490" s="6">
        <v>29.55</v>
      </c>
      <c r="BE490" s="6">
        <v>22.59</v>
      </c>
      <c r="BF490" s="6">
        <v>38.19</v>
      </c>
      <c r="BG490" s="6">
        <v>241.88</v>
      </c>
      <c r="BH490" s="6">
        <v>568.21</v>
      </c>
    </row>
    <row r="491" spans="1:60" hidden="1" x14ac:dyDescent="0.2">
      <c r="A491" t="s">
        <v>3015</v>
      </c>
      <c r="B491" t="s">
        <v>1694</v>
      </c>
      <c r="C491" t="s">
        <v>1695</v>
      </c>
      <c r="D491">
        <v>100</v>
      </c>
      <c r="E491" t="s">
        <v>83</v>
      </c>
      <c r="G491" t="s">
        <v>84</v>
      </c>
      <c r="H491" t="s">
        <v>1696</v>
      </c>
      <c r="K491" t="s">
        <v>274</v>
      </c>
      <c r="L491" t="s">
        <v>229</v>
      </c>
      <c r="M491" t="s">
        <v>719</v>
      </c>
      <c r="N491" s="17" t="s">
        <v>1697</v>
      </c>
      <c r="O491" s="19">
        <f t="shared" si="7"/>
        <v>21794</v>
      </c>
      <c r="P491">
        <v>1</v>
      </c>
      <c r="Q491" t="s">
        <v>1698</v>
      </c>
      <c r="R491" s="6">
        <v>1.1299999999999999</v>
      </c>
      <c r="S491">
        <v>39.700000000000003</v>
      </c>
      <c r="T491">
        <v>93.1</v>
      </c>
      <c r="U491" s="5">
        <v>3</v>
      </c>
      <c r="V491" s="5">
        <v>3</v>
      </c>
      <c r="W491" s="6">
        <v>8.69</v>
      </c>
      <c r="X491" s="6">
        <v>8.59</v>
      </c>
      <c r="Y491" s="6">
        <v>6.52</v>
      </c>
      <c r="Z491" s="6">
        <v>0.97</v>
      </c>
      <c r="AA491" s="6">
        <v>0.91</v>
      </c>
      <c r="AB491" s="6">
        <v>15.74</v>
      </c>
      <c r="AC491" s="6">
        <v>16.78</v>
      </c>
      <c r="AD491" s="6">
        <v>-9.24</v>
      </c>
      <c r="AE491" s="6">
        <v>0.95</v>
      </c>
      <c r="AF491" s="6">
        <v>14.35</v>
      </c>
      <c r="AG491" s="6">
        <v>10.75</v>
      </c>
      <c r="AH491" s="6">
        <v>-11.82</v>
      </c>
      <c r="AI491" s="6">
        <v>0.96</v>
      </c>
      <c r="AJ491" s="6">
        <v>13.81</v>
      </c>
      <c r="AK491" s="6">
        <v>9.0299999999999994</v>
      </c>
      <c r="AL491" s="6">
        <v>-6.62</v>
      </c>
      <c r="AN491">
        <v>35.1</v>
      </c>
      <c r="AO491">
        <v>24.9</v>
      </c>
      <c r="AP491">
        <v>19.899999999999999</v>
      </c>
      <c r="AQ491">
        <v>-32.700000000000003</v>
      </c>
      <c r="AS491">
        <v>-8.6999999999999993</v>
      </c>
      <c r="AT491">
        <v>0.4</v>
      </c>
      <c r="AU491">
        <v>3.3</v>
      </c>
      <c r="AV491">
        <v>0.1</v>
      </c>
      <c r="AW491">
        <v>0.1</v>
      </c>
      <c r="AX491" s="6">
        <v>12.86</v>
      </c>
      <c r="AY491" s="6">
        <v>9.9499999999999993</v>
      </c>
      <c r="AZ491" s="6">
        <v>0</v>
      </c>
      <c r="BA491" s="6">
        <v>0.57999999999999996</v>
      </c>
      <c r="BB491" s="6">
        <v>1.38</v>
      </c>
      <c r="BC491" s="6">
        <v>15.56</v>
      </c>
      <c r="BD491" s="6">
        <v>9.81</v>
      </c>
      <c r="BE491" s="6">
        <v>-15.4</v>
      </c>
      <c r="BF491" s="6">
        <v>60.68</v>
      </c>
      <c r="BG491" s="6">
        <v>235.25</v>
      </c>
      <c r="BH491" s="6">
        <v>1188.25</v>
      </c>
    </row>
    <row r="492" spans="1:60" hidden="1" x14ac:dyDescent="0.2">
      <c r="A492" t="s">
        <v>3020</v>
      </c>
      <c r="B492" t="s">
        <v>2767</v>
      </c>
      <c r="C492" t="s">
        <v>2768</v>
      </c>
      <c r="D492">
        <v>80</v>
      </c>
      <c r="E492" t="s">
        <v>112</v>
      </c>
      <c r="H492" t="s">
        <v>2769</v>
      </c>
      <c r="K492" t="s">
        <v>65</v>
      </c>
      <c r="L492" t="s">
        <v>558</v>
      </c>
      <c r="M492" t="s">
        <v>667</v>
      </c>
      <c r="N492" s="17" t="s">
        <v>2770</v>
      </c>
      <c r="O492" s="19">
        <f t="shared" si="7"/>
        <v>9402</v>
      </c>
      <c r="P492">
        <v>4</v>
      </c>
      <c r="Q492" t="s">
        <v>2771</v>
      </c>
      <c r="R492" s="6">
        <v>2.2000000000000002</v>
      </c>
      <c r="S492">
        <v>22.3</v>
      </c>
      <c r="T492">
        <v>293</v>
      </c>
      <c r="U492" s="5">
        <v>3</v>
      </c>
      <c r="V492" s="5">
        <v>3</v>
      </c>
      <c r="W492" s="6">
        <v>17.02</v>
      </c>
      <c r="X492" s="6">
        <v>19.25</v>
      </c>
      <c r="Y492" s="6">
        <v>30.22</v>
      </c>
      <c r="Z492" s="6">
        <v>0.88</v>
      </c>
      <c r="AA492" s="6">
        <v>0.86</v>
      </c>
      <c r="AB492" s="6">
        <v>17.88</v>
      </c>
      <c r="AC492" s="6">
        <v>27.81</v>
      </c>
      <c r="AD492" s="6">
        <v>-17.03</v>
      </c>
      <c r="AE492" s="6">
        <v>0.6</v>
      </c>
      <c r="AF492" s="6">
        <v>11.32</v>
      </c>
      <c r="AG492" s="6">
        <v>5.97</v>
      </c>
      <c r="AH492" s="6">
        <v>184.19</v>
      </c>
      <c r="AI492" s="6">
        <v>0.96</v>
      </c>
      <c r="AJ492" s="6">
        <v>6.07</v>
      </c>
      <c r="AK492" s="6">
        <v>5.95</v>
      </c>
      <c r="AL492" s="6">
        <v>2.54</v>
      </c>
      <c r="AM492">
        <v>10.6</v>
      </c>
      <c r="AN492">
        <v>10.199999999999999</v>
      </c>
      <c r="AO492">
        <v>22.6</v>
      </c>
      <c r="AP492">
        <v>0.3</v>
      </c>
      <c r="AQ492">
        <v>7.4</v>
      </c>
      <c r="AR492">
        <v>15.7</v>
      </c>
      <c r="AS492">
        <v>101.7</v>
      </c>
      <c r="AT492">
        <v>43.4</v>
      </c>
      <c r="AU492">
        <v>5.2</v>
      </c>
      <c r="AV492">
        <v>49.7</v>
      </c>
      <c r="AW492">
        <v>9999</v>
      </c>
      <c r="AX492" s="6">
        <v>12.67</v>
      </c>
      <c r="AY492" s="6">
        <v>28.91</v>
      </c>
      <c r="AZ492" s="6">
        <v>0</v>
      </c>
      <c r="BA492" s="6">
        <v>-0.39</v>
      </c>
      <c r="BB492" s="6">
        <v>-0.26</v>
      </c>
      <c r="BC492" s="6">
        <v>-1.64</v>
      </c>
      <c r="BD492" s="6">
        <v>-1.41</v>
      </c>
      <c r="BE492" s="6">
        <v>3.92</v>
      </c>
      <c r="BF492" s="6">
        <v>256.04000000000002</v>
      </c>
      <c r="BG492" s="6">
        <v>229.58</v>
      </c>
      <c r="BH492" s="6">
        <v>1284.82</v>
      </c>
    </row>
    <row r="493" spans="1:60" hidden="1" x14ac:dyDescent="0.2">
      <c r="A493" t="s">
        <v>3025</v>
      </c>
      <c r="B493" t="s">
        <v>1151</v>
      </c>
      <c r="C493" t="s">
        <v>1152</v>
      </c>
      <c r="D493">
        <v>42</v>
      </c>
      <c r="E493" t="s">
        <v>617</v>
      </c>
      <c r="H493" t="s">
        <v>1153</v>
      </c>
      <c r="K493" t="s">
        <v>1154</v>
      </c>
      <c r="L493" t="s">
        <v>229</v>
      </c>
      <c r="M493" t="s">
        <v>522</v>
      </c>
      <c r="N493" s="17" t="s">
        <v>1155</v>
      </c>
      <c r="O493" s="19">
        <f t="shared" si="7"/>
        <v>1274</v>
      </c>
      <c r="P493">
        <v>4</v>
      </c>
      <c r="Q493" t="s">
        <v>1156</v>
      </c>
      <c r="R493" s="6">
        <v>3.03</v>
      </c>
      <c r="S493">
        <v>47.5</v>
      </c>
      <c r="T493">
        <v>100</v>
      </c>
      <c r="U493" s="5">
        <v>0</v>
      </c>
      <c r="V493" s="5">
        <v>3</v>
      </c>
      <c r="W493" s="6">
        <v>10</v>
      </c>
      <c r="X493" s="6">
        <v>1.69</v>
      </c>
      <c r="Y493" s="6">
        <v>3.45</v>
      </c>
      <c r="Z493" s="6">
        <v>0.92</v>
      </c>
      <c r="AA493" s="6">
        <v>0.89</v>
      </c>
      <c r="AB493" s="6">
        <v>8.58</v>
      </c>
      <c r="AC493" s="6">
        <v>1.91</v>
      </c>
      <c r="AD493" s="6">
        <v>-5.3</v>
      </c>
      <c r="AE493" s="6">
        <v>0.44</v>
      </c>
      <c r="AF493" s="6">
        <v>-1.77</v>
      </c>
      <c r="AG493" s="6">
        <v>-10.25</v>
      </c>
      <c r="AH493" s="6">
        <v>520.1</v>
      </c>
      <c r="AI493" s="6">
        <v>0.95</v>
      </c>
      <c r="AJ493" s="6">
        <v>5.99</v>
      </c>
      <c r="AK493" s="6">
        <v>4.9800000000000004</v>
      </c>
      <c r="AL493" s="6">
        <v>2.64</v>
      </c>
      <c r="AM493">
        <v>15.7</v>
      </c>
      <c r="AN493">
        <v>14.3</v>
      </c>
      <c r="AO493">
        <v>23.5</v>
      </c>
      <c r="AP493">
        <v>1.3</v>
      </c>
      <c r="AQ493">
        <v>-16.3</v>
      </c>
      <c r="AR493">
        <v>1.9</v>
      </c>
      <c r="AS493">
        <v>54.5</v>
      </c>
      <c r="AT493">
        <v>-9.6999999999999993</v>
      </c>
      <c r="AU493">
        <v>19.3</v>
      </c>
      <c r="AV493">
        <v>21.6</v>
      </c>
      <c r="AW493">
        <v>9999</v>
      </c>
      <c r="AX493" s="6">
        <v>12.39</v>
      </c>
      <c r="AY493" s="6">
        <v>-1.44</v>
      </c>
      <c r="AZ493" s="6">
        <v>0</v>
      </c>
      <c r="BA493" s="6">
        <v>0.42</v>
      </c>
      <c r="BB493" s="6">
        <v>0.42</v>
      </c>
      <c r="BC493" s="6">
        <v>1.48</v>
      </c>
      <c r="BD493" s="6">
        <v>4.93</v>
      </c>
      <c r="BE493" s="6">
        <v>-3.04</v>
      </c>
      <c r="BF493" s="6">
        <v>-6.99</v>
      </c>
      <c r="BG493" s="6">
        <v>221.48</v>
      </c>
      <c r="BH493" s="6">
        <v>231.88</v>
      </c>
    </row>
    <row r="494" spans="1:60" hidden="1" x14ac:dyDescent="0.2">
      <c r="A494" t="s">
        <v>3031</v>
      </c>
      <c r="B494" t="s">
        <v>3585</v>
      </c>
      <c r="C494" t="s">
        <v>3586</v>
      </c>
      <c r="D494">
        <v>52</v>
      </c>
      <c r="E494" t="s">
        <v>218</v>
      </c>
      <c r="G494" t="s">
        <v>406</v>
      </c>
      <c r="H494" t="s">
        <v>3587</v>
      </c>
      <c r="K494" t="s">
        <v>65</v>
      </c>
      <c r="L494" t="s">
        <v>129</v>
      </c>
      <c r="M494" t="s">
        <v>1237</v>
      </c>
      <c r="N494" s="17" t="s">
        <v>3588</v>
      </c>
      <c r="O494" s="19">
        <f t="shared" si="7"/>
        <v>1420</v>
      </c>
      <c r="P494">
        <v>2</v>
      </c>
      <c r="Q494" t="s">
        <v>2033</v>
      </c>
      <c r="R494" s="6">
        <v>1.7</v>
      </c>
      <c r="S494">
        <v>70.2</v>
      </c>
      <c r="T494">
        <v>39</v>
      </c>
      <c r="U494" s="5">
        <v>3</v>
      </c>
      <c r="V494" s="5">
        <v>3</v>
      </c>
      <c r="W494" s="6">
        <v>14.93</v>
      </c>
      <c r="X494" s="6">
        <v>10.46</v>
      </c>
      <c r="Y494" s="6">
        <v>10.47</v>
      </c>
      <c r="Z494" s="6">
        <v>0.87</v>
      </c>
      <c r="AA494" s="6">
        <v>0.95</v>
      </c>
      <c r="AB494" s="6">
        <v>4.0999999999999996</v>
      </c>
      <c r="AC494" s="6">
        <v>-2.98</v>
      </c>
      <c r="AD494" s="6">
        <v>12.98</v>
      </c>
      <c r="AE494" s="6">
        <v>0.89</v>
      </c>
      <c r="AF494" s="6">
        <v>3.45</v>
      </c>
      <c r="AG494" s="6">
        <v>0.78</v>
      </c>
      <c r="AH494" s="6">
        <v>-14.07</v>
      </c>
      <c r="AI494" s="6">
        <v>0.99</v>
      </c>
      <c r="AJ494" s="6">
        <v>7.81</v>
      </c>
      <c r="AK494" s="6">
        <v>5.78</v>
      </c>
      <c r="AL494" s="6">
        <v>6.5</v>
      </c>
      <c r="AM494">
        <v>83.5</v>
      </c>
      <c r="AN494">
        <v>41.4</v>
      </c>
      <c r="AO494">
        <v>20.3</v>
      </c>
      <c r="AP494">
        <v>2.5</v>
      </c>
      <c r="AQ494">
        <v>20.5</v>
      </c>
      <c r="AR494">
        <v>85.6</v>
      </c>
      <c r="AS494">
        <v>21.8</v>
      </c>
      <c r="AT494">
        <v>6.7</v>
      </c>
      <c r="AU494">
        <v>-29.3</v>
      </c>
      <c r="AV494">
        <v>24.4</v>
      </c>
      <c r="AW494">
        <v>6</v>
      </c>
      <c r="AX494" s="6">
        <v>12.33</v>
      </c>
      <c r="AY494" s="6">
        <v>-1.69</v>
      </c>
      <c r="AZ494" s="6">
        <v>0</v>
      </c>
      <c r="BA494" s="6">
        <v>0.73</v>
      </c>
      <c r="BB494" s="6">
        <v>-1.03</v>
      </c>
      <c r="BC494" s="6">
        <v>-1.96</v>
      </c>
      <c r="BD494" s="6">
        <v>16.899999999999999</v>
      </c>
      <c r="BE494" s="6">
        <v>-3.24</v>
      </c>
      <c r="BF494" s="6">
        <v>-8.18</v>
      </c>
      <c r="BG494" s="6">
        <v>219.93</v>
      </c>
      <c r="BH494" s="6">
        <v>168.4</v>
      </c>
    </row>
    <row r="495" spans="1:60" hidden="1" x14ac:dyDescent="0.2">
      <c r="A495" t="s">
        <v>3037</v>
      </c>
      <c r="B495" t="s">
        <v>2536</v>
      </c>
      <c r="C495" t="s">
        <v>2537</v>
      </c>
      <c r="D495">
        <v>84</v>
      </c>
      <c r="E495" t="s">
        <v>324</v>
      </c>
      <c r="H495" t="s">
        <v>2538</v>
      </c>
      <c r="K495" t="s">
        <v>76</v>
      </c>
      <c r="L495" t="s">
        <v>86</v>
      </c>
      <c r="M495" t="s">
        <v>158</v>
      </c>
      <c r="N495" s="17" t="s">
        <v>2539</v>
      </c>
      <c r="O495" s="19">
        <f t="shared" si="7"/>
        <v>1387</v>
      </c>
      <c r="P495">
        <v>4</v>
      </c>
      <c r="Q495" t="s">
        <v>2540</v>
      </c>
      <c r="R495" s="6">
        <v>4.5199999999999996</v>
      </c>
      <c r="S495">
        <v>46</v>
      </c>
      <c r="T495">
        <v>28.1</v>
      </c>
      <c r="U495" s="5">
        <v>3</v>
      </c>
      <c r="V495" s="5">
        <v>3</v>
      </c>
      <c r="W495" s="6">
        <v>16.52</v>
      </c>
      <c r="X495" s="6">
        <v>17.93</v>
      </c>
      <c r="Y495" s="6">
        <v>12.5</v>
      </c>
      <c r="Z495" s="6">
        <v>0.71</v>
      </c>
      <c r="AA495" s="6">
        <v>0.75</v>
      </c>
      <c r="AB495" s="6">
        <v>19.37</v>
      </c>
      <c r="AC495" s="6">
        <v>10.98</v>
      </c>
      <c r="AD495" s="6">
        <v>-5.79</v>
      </c>
      <c r="AE495" s="6">
        <v>0.47</v>
      </c>
      <c r="AF495" s="6">
        <v>123.87</v>
      </c>
      <c r="AG495" s="6">
        <v>36.04</v>
      </c>
      <c r="AH495" s="6">
        <v>-49.05</v>
      </c>
      <c r="AI495" s="6">
        <v>0.92</v>
      </c>
      <c r="AJ495" s="6">
        <v>6.78</v>
      </c>
      <c r="AK495" s="6">
        <v>6.86</v>
      </c>
      <c r="AL495" s="6">
        <v>4.8499999999999996</v>
      </c>
      <c r="AM495">
        <v>10.1</v>
      </c>
      <c r="AN495">
        <v>10.199999999999999</v>
      </c>
      <c r="AO495">
        <v>5.8</v>
      </c>
      <c r="AP495">
        <v>0.3</v>
      </c>
      <c r="AQ495">
        <v>-1.7</v>
      </c>
      <c r="AR495">
        <v>-11.1</v>
      </c>
      <c r="AS495">
        <v>-54.4</v>
      </c>
      <c r="AT495">
        <v>43.8</v>
      </c>
      <c r="AU495">
        <v>-16.7</v>
      </c>
      <c r="AV495">
        <v>7</v>
      </c>
      <c r="AW495">
        <v>1</v>
      </c>
      <c r="AX495" s="6">
        <v>11.68</v>
      </c>
      <c r="AY495" s="6">
        <v>14.44</v>
      </c>
      <c r="AZ495" s="6">
        <v>0</v>
      </c>
      <c r="BA495" s="6">
        <v>-0.4</v>
      </c>
      <c r="BB495" s="6">
        <v>7.92</v>
      </c>
      <c r="BC495" s="6">
        <v>7.46</v>
      </c>
      <c r="BD495" s="6">
        <v>22.63</v>
      </c>
      <c r="BE495" s="6">
        <v>34.04</v>
      </c>
      <c r="BF495" s="6">
        <v>96.26</v>
      </c>
      <c r="BG495" s="6">
        <v>201.8</v>
      </c>
      <c r="BH495" s="6">
        <v>110.49</v>
      </c>
    </row>
    <row r="496" spans="1:60" hidden="1" x14ac:dyDescent="0.2">
      <c r="A496" t="s">
        <v>3042</v>
      </c>
      <c r="B496" t="s">
        <v>3712</v>
      </c>
      <c r="C496" t="s">
        <v>3713</v>
      </c>
      <c r="D496">
        <v>64</v>
      </c>
      <c r="E496" t="s">
        <v>63</v>
      </c>
      <c r="G496" t="s">
        <v>74</v>
      </c>
      <c r="H496" t="s">
        <v>3714</v>
      </c>
      <c r="K496" t="s">
        <v>96</v>
      </c>
      <c r="L496" t="s">
        <v>86</v>
      </c>
      <c r="M496" t="s">
        <v>106</v>
      </c>
      <c r="N496" s="17" t="s">
        <v>3715</v>
      </c>
      <c r="O496" s="19">
        <f t="shared" si="7"/>
        <v>50209</v>
      </c>
      <c r="P496">
        <v>2</v>
      </c>
      <c r="Q496" t="s">
        <v>360</v>
      </c>
      <c r="R496" s="6">
        <v>6.38</v>
      </c>
      <c r="S496">
        <v>62.7</v>
      </c>
      <c r="T496">
        <v>264.7</v>
      </c>
      <c r="U496" s="5">
        <v>3</v>
      </c>
      <c r="V496" s="5">
        <v>3</v>
      </c>
      <c r="W496" s="6">
        <v>10.41</v>
      </c>
      <c r="X496" s="6">
        <v>10.01</v>
      </c>
      <c r="Y496" s="6">
        <v>156.13999999999999</v>
      </c>
      <c r="Z496" s="6">
        <v>0.66</v>
      </c>
      <c r="AA496" s="6">
        <v>0.76</v>
      </c>
      <c r="AB496" s="6">
        <v>26.33</v>
      </c>
      <c r="AC496" s="6">
        <v>13.22</v>
      </c>
      <c r="AD496" s="6">
        <v>-15.11</v>
      </c>
      <c r="AE496" s="6">
        <v>0.64</v>
      </c>
      <c r="AF496" s="6">
        <v>16.29</v>
      </c>
      <c r="AG496" s="6">
        <v>-2.2999999999999998</v>
      </c>
      <c r="AH496" s="6">
        <v>151.83000000000001</v>
      </c>
      <c r="AI496" s="6">
        <v>0.85</v>
      </c>
      <c r="AJ496" s="6">
        <v>7.5</v>
      </c>
      <c r="AK496" s="6">
        <v>5.96</v>
      </c>
      <c r="AL496" s="6">
        <v>-6.42</v>
      </c>
      <c r="AM496">
        <v>11.2</v>
      </c>
      <c r="AN496">
        <v>9.8000000000000007</v>
      </c>
      <c r="AO496">
        <v>16.2</v>
      </c>
      <c r="AP496">
        <v>1</v>
      </c>
      <c r="AQ496">
        <v>-25.4</v>
      </c>
      <c r="AR496">
        <v>-40.700000000000003</v>
      </c>
      <c r="AS496">
        <v>36.700000000000003</v>
      </c>
      <c r="AT496">
        <v>28.1</v>
      </c>
      <c r="AU496">
        <v>-17.399999999999999</v>
      </c>
      <c r="AV496">
        <v>35.200000000000003</v>
      </c>
      <c r="AW496">
        <v>9999</v>
      </c>
      <c r="AX496" s="6">
        <v>11.38</v>
      </c>
      <c r="AY496" s="6">
        <v>16.260000000000002</v>
      </c>
      <c r="AZ496" s="6">
        <v>0</v>
      </c>
      <c r="BA496" s="6">
        <v>-1.54</v>
      </c>
      <c r="BB496" s="6">
        <v>1.62</v>
      </c>
      <c r="BC496" s="6">
        <v>-2.74</v>
      </c>
      <c r="BD496" s="6">
        <v>15.08</v>
      </c>
      <c r="BE496" s="6">
        <v>35.67</v>
      </c>
      <c r="BF496" s="6">
        <v>112.43</v>
      </c>
      <c r="BG496" s="6">
        <v>193.9</v>
      </c>
      <c r="BH496" s="6">
        <v>613.55999999999995</v>
      </c>
    </row>
    <row r="497" spans="1:60" hidden="1" x14ac:dyDescent="0.2">
      <c r="A497" t="s">
        <v>3047</v>
      </c>
      <c r="B497" t="s">
        <v>3707</v>
      </c>
      <c r="C497" t="s">
        <v>3708</v>
      </c>
      <c r="D497">
        <v>64</v>
      </c>
      <c r="E497" t="s">
        <v>63</v>
      </c>
      <c r="H497" t="s">
        <v>3709</v>
      </c>
      <c r="K497" t="s">
        <v>96</v>
      </c>
      <c r="L497" t="s">
        <v>558</v>
      </c>
      <c r="M497" t="s">
        <v>704</v>
      </c>
      <c r="N497" s="17" t="s">
        <v>3710</v>
      </c>
      <c r="O497" s="19">
        <f t="shared" si="7"/>
        <v>50707</v>
      </c>
      <c r="P497">
        <v>1</v>
      </c>
      <c r="Q497" t="s">
        <v>360</v>
      </c>
      <c r="R497" s="6">
        <v>6.32</v>
      </c>
      <c r="S497">
        <v>62.7</v>
      </c>
      <c r="T497">
        <v>264.7</v>
      </c>
      <c r="U497" s="5">
        <v>3</v>
      </c>
      <c r="V497" s="5">
        <v>3</v>
      </c>
      <c r="W497" s="6">
        <v>10.41</v>
      </c>
      <c r="X497" s="6">
        <v>10.01</v>
      </c>
      <c r="Y497" s="6">
        <v>155.57</v>
      </c>
      <c r="Z497" s="6">
        <v>0.66</v>
      </c>
      <c r="AA497" s="6">
        <v>0.76</v>
      </c>
      <c r="AB497" s="6">
        <v>26.33</v>
      </c>
      <c r="AC497" s="6">
        <v>13.22</v>
      </c>
      <c r="AD497" s="6">
        <v>-15.11</v>
      </c>
      <c r="AE497" s="6">
        <v>0.64</v>
      </c>
      <c r="AF497" s="6">
        <v>16.29</v>
      </c>
      <c r="AG497" s="6">
        <v>-2.2999999999999998</v>
      </c>
      <c r="AH497" s="6">
        <v>151.83000000000001</v>
      </c>
      <c r="AI497" s="6">
        <v>0.85</v>
      </c>
      <c r="AJ497" s="6">
        <v>7.5</v>
      </c>
      <c r="AK497" s="6">
        <v>5.96</v>
      </c>
      <c r="AL497" s="6">
        <v>-6.37</v>
      </c>
      <c r="AM497">
        <v>11.4</v>
      </c>
      <c r="AN497">
        <v>9.9</v>
      </c>
      <c r="AO497">
        <v>16.399999999999999</v>
      </c>
      <c r="AP497">
        <v>1.1000000000000001</v>
      </c>
      <c r="AQ497">
        <v>-25.4</v>
      </c>
      <c r="AR497">
        <v>-40.700000000000003</v>
      </c>
      <c r="AS497">
        <v>36.5</v>
      </c>
      <c r="AT497">
        <v>27.8</v>
      </c>
      <c r="AU497">
        <v>-17.7</v>
      </c>
      <c r="AV497">
        <v>35.200000000000003</v>
      </c>
      <c r="AW497">
        <v>9999</v>
      </c>
      <c r="AX497" s="6">
        <v>11.33</v>
      </c>
      <c r="AY497" s="6">
        <v>16.239999999999998</v>
      </c>
      <c r="AZ497" s="6">
        <v>0</v>
      </c>
      <c r="BA497" s="6">
        <v>-3.59</v>
      </c>
      <c r="BB497" s="6">
        <v>-0.49</v>
      </c>
      <c r="BC497" s="6">
        <v>-3.46</v>
      </c>
      <c r="BD497" s="6">
        <v>14.47</v>
      </c>
      <c r="BE497" s="6">
        <v>31.61</v>
      </c>
      <c r="BF497" s="6">
        <v>112.22</v>
      </c>
      <c r="BG497" s="6">
        <v>192.4</v>
      </c>
      <c r="BH497" s="6">
        <v>237.41</v>
      </c>
    </row>
    <row r="498" spans="1:60" hidden="1" x14ac:dyDescent="0.2">
      <c r="A498" t="s">
        <v>3053</v>
      </c>
      <c r="B498" t="s">
        <v>3549</v>
      </c>
      <c r="C498" t="s">
        <v>3550</v>
      </c>
      <c r="D498">
        <v>79</v>
      </c>
      <c r="E498" t="s">
        <v>126</v>
      </c>
      <c r="H498" t="s">
        <v>3551</v>
      </c>
      <c r="K498" t="s">
        <v>96</v>
      </c>
      <c r="L498" t="s">
        <v>86</v>
      </c>
      <c r="M498" t="s">
        <v>106</v>
      </c>
      <c r="N498" s="17" t="s">
        <v>3552</v>
      </c>
      <c r="O498" s="19">
        <f t="shared" si="7"/>
        <v>8642</v>
      </c>
      <c r="P498">
        <v>1</v>
      </c>
      <c r="Q498" t="s">
        <v>3553</v>
      </c>
      <c r="R498" s="6">
        <v>1.65</v>
      </c>
      <c r="S498">
        <v>42.1</v>
      </c>
      <c r="T498">
        <v>42.8</v>
      </c>
      <c r="U498" s="5">
        <v>3</v>
      </c>
      <c r="V498" s="5">
        <v>3</v>
      </c>
      <c r="W498" s="6">
        <v>8.2200000000000006</v>
      </c>
      <c r="X498" s="6">
        <v>8.6199999999999992</v>
      </c>
      <c r="Y498" s="6">
        <v>21.33</v>
      </c>
      <c r="Z498" s="6">
        <v>0.88</v>
      </c>
      <c r="AA498" s="6">
        <v>0.94</v>
      </c>
      <c r="AB498" s="6">
        <v>6.42</v>
      </c>
      <c r="AC498" s="6">
        <v>7.31</v>
      </c>
      <c r="AD498" s="6">
        <v>8.5299999999999994</v>
      </c>
      <c r="AE498" s="6">
        <v>0.86</v>
      </c>
      <c r="AF498" s="6">
        <v>8.14</v>
      </c>
      <c r="AG498" s="6">
        <v>4.9000000000000004</v>
      </c>
      <c r="AH498" s="6">
        <v>7.72</v>
      </c>
      <c r="AI498" s="6">
        <v>0.56999999999999995</v>
      </c>
      <c r="AJ498" s="6">
        <v>4.49</v>
      </c>
      <c r="AK498" s="6">
        <v>-1.84</v>
      </c>
      <c r="AL498" s="6">
        <v>0.73</v>
      </c>
      <c r="AM498">
        <v>10.6</v>
      </c>
      <c r="AN498">
        <v>25.5</v>
      </c>
      <c r="AO498">
        <v>18.600000000000001</v>
      </c>
      <c r="AP498">
        <v>2.9</v>
      </c>
      <c r="AQ498">
        <v>56.2</v>
      </c>
      <c r="AR498">
        <v>-30.7</v>
      </c>
      <c r="AS498">
        <v>50.6</v>
      </c>
      <c r="AT498">
        <v>70.7</v>
      </c>
      <c r="AU498">
        <v>49.7</v>
      </c>
      <c r="AV498">
        <v>11.4</v>
      </c>
      <c r="AW498">
        <v>3</v>
      </c>
      <c r="AX498" s="6">
        <v>10.88</v>
      </c>
      <c r="AY498" s="6">
        <v>26.47</v>
      </c>
      <c r="AZ498" s="6">
        <v>0</v>
      </c>
      <c r="BA498" s="6">
        <v>-2.57</v>
      </c>
      <c r="BB498" s="6">
        <v>4.93</v>
      </c>
      <c r="BC498" s="6">
        <v>6.9</v>
      </c>
      <c r="BD498" s="6">
        <v>24.54</v>
      </c>
      <c r="BE498" s="6">
        <v>45.55</v>
      </c>
      <c r="BF498" s="6">
        <v>223.58</v>
      </c>
      <c r="BG498" s="6">
        <v>180.91</v>
      </c>
      <c r="BH498" s="6">
        <v>207.45</v>
      </c>
    </row>
    <row r="499" spans="1:60" hidden="1" x14ac:dyDescent="0.2">
      <c r="A499" t="s">
        <v>3057</v>
      </c>
      <c r="B499" t="s">
        <v>263</v>
      </c>
      <c r="C499" t="s">
        <v>264</v>
      </c>
      <c r="D499">
        <v>84</v>
      </c>
      <c r="E499" t="s">
        <v>265</v>
      </c>
      <c r="G499" t="s">
        <v>94</v>
      </c>
      <c r="H499" t="s">
        <v>266</v>
      </c>
      <c r="K499" t="s">
        <v>96</v>
      </c>
      <c r="L499" t="s">
        <v>86</v>
      </c>
      <c r="M499" t="s">
        <v>106</v>
      </c>
      <c r="N499" s="17" t="s">
        <v>267</v>
      </c>
      <c r="O499" s="19">
        <f t="shared" si="7"/>
        <v>17560</v>
      </c>
      <c r="P499">
        <v>1</v>
      </c>
      <c r="Q499" t="s">
        <v>268</v>
      </c>
      <c r="R499" s="6">
        <v>1.55</v>
      </c>
      <c r="S499">
        <v>46.3</v>
      </c>
      <c r="T499">
        <v>47</v>
      </c>
      <c r="U499" s="5">
        <v>1</v>
      </c>
      <c r="V499" s="5">
        <v>3</v>
      </c>
      <c r="W499" s="6">
        <v>7.78</v>
      </c>
      <c r="X499" s="6">
        <v>10.01</v>
      </c>
      <c r="Y499" s="6">
        <v>39.67</v>
      </c>
      <c r="Z499" s="6">
        <v>0.98</v>
      </c>
      <c r="AA499" s="6">
        <v>0.9</v>
      </c>
      <c r="AB499" s="6">
        <v>7.65</v>
      </c>
      <c r="AC499" s="6">
        <v>5.15</v>
      </c>
      <c r="AD499" s="6">
        <v>28.37</v>
      </c>
      <c r="AE499" s="6">
        <v>0.75</v>
      </c>
      <c r="AF499" s="6">
        <v>7.63</v>
      </c>
      <c r="AG499" s="6">
        <v>16.13</v>
      </c>
      <c r="AH499" s="6">
        <v>11.68</v>
      </c>
      <c r="AI499" s="6">
        <v>0.93</v>
      </c>
      <c r="AJ499" s="6">
        <v>6.79</v>
      </c>
      <c r="AK499" s="6">
        <v>7.95</v>
      </c>
      <c r="AL499" s="6">
        <v>9.56</v>
      </c>
      <c r="AM499">
        <v>30.8</v>
      </c>
      <c r="AN499">
        <v>30</v>
      </c>
      <c r="AO499">
        <v>21.3</v>
      </c>
      <c r="AP499">
        <v>3.1</v>
      </c>
      <c r="AQ499">
        <v>46.4</v>
      </c>
      <c r="AR499">
        <v>30.8</v>
      </c>
      <c r="AS499">
        <v>28.6</v>
      </c>
      <c r="AT499">
        <v>40.299999999999997</v>
      </c>
      <c r="AU499">
        <v>46.2</v>
      </c>
      <c r="AV499">
        <v>18.2</v>
      </c>
      <c r="AW499">
        <v>3.8</v>
      </c>
      <c r="AX499" s="6">
        <v>10.69</v>
      </c>
      <c r="AY499" s="6">
        <v>20.010000000000002</v>
      </c>
      <c r="AZ499" s="6">
        <v>0</v>
      </c>
      <c r="BA499" s="6">
        <v>-1</v>
      </c>
      <c r="BB499" s="6">
        <v>3.45</v>
      </c>
      <c r="BC499" s="6">
        <v>23.27</v>
      </c>
      <c r="BD499" s="6">
        <v>23.93</v>
      </c>
      <c r="BE499" s="6">
        <v>22.22</v>
      </c>
      <c r="BF499" s="6">
        <v>148.88</v>
      </c>
      <c r="BG499" s="6">
        <v>176</v>
      </c>
      <c r="BH499" s="6">
        <v>181.9</v>
      </c>
    </row>
    <row r="500" spans="1:60" hidden="1" x14ac:dyDescent="0.2">
      <c r="A500" t="s">
        <v>3062</v>
      </c>
      <c r="B500" t="s">
        <v>1516</v>
      </c>
      <c r="C500" t="s">
        <v>1517</v>
      </c>
      <c r="D500">
        <v>93</v>
      </c>
      <c r="E500" t="s">
        <v>144</v>
      </c>
      <c r="G500" t="s">
        <v>188</v>
      </c>
      <c r="H500" t="s">
        <v>1518</v>
      </c>
      <c r="K500" t="s">
        <v>228</v>
      </c>
      <c r="L500" t="s">
        <v>129</v>
      </c>
      <c r="M500" t="s">
        <v>130</v>
      </c>
      <c r="N500" s="17" t="s">
        <v>1519</v>
      </c>
      <c r="O500" s="19">
        <f t="shared" si="7"/>
        <v>93028</v>
      </c>
      <c r="P500">
        <v>1</v>
      </c>
      <c r="Q500" t="s">
        <v>1520</v>
      </c>
      <c r="R500" s="6">
        <v>1.92</v>
      </c>
      <c r="S500">
        <v>60.3</v>
      </c>
      <c r="T500">
        <v>53.7</v>
      </c>
      <c r="U500" s="5">
        <v>3</v>
      </c>
      <c r="V500" s="5">
        <v>3</v>
      </c>
      <c r="W500" s="6">
        <v>16.46</v>
      </c>
      <c r="X500" s="6">
        <v>16.13</v>
      </c>
      <c r="Y500" s="6">
        <v>25.63</v>
      </c>
      <c r="Z500" s="6">
        <v>0.83</v>
      </c>
      <c r="AA500" s="6">
        <v>0.87</v>
      </c>
      <c r="AB500" s="6">
        <v>8.24</v>
      </c>
      <c r="AC500" s="6">
        <v>9.07</v>
      </c>
      <c r="AD500" s="6">
        <v>8.41</v>
      </c>
      <c r="AE500" s="6">
        <v>0.96</v>
      </c>
      <c r="AF500" s="6">
        <v>8.9</v>
      </c>
      <c r="AG500" s="6">
        <v>8.51</v>
      </c>
      <c r="AH500" s="6">
        <v>21.01</v>
      </c>
      <c r="AI500" s="6">
        <v>0.91</v>
      </c>
      <c r="AJ500" s="6">
        <v>17.25</v>
      </c>
      <c r="AK500" s="6">
        <v>8.9499999999999993</v>
      </c>
      <c r="AL500" s="6">
        <v>4.97</v>
      </c>
      <c r="AM500">
        <v>40.4</v>
      </c>
      <c r="AN500">
        <v>31.4</v>
      </c>
      <c r="AO500">
        <v>19.100000000000001</v>
      </c>
      <c r="AP500">
        <v>3.7</v>
      </c>
      <c r="AQ500">
        <v>13.2</v>
      </c>
      <c r="AR500">
        <v>23.1</v>
      </c>
      <c r="AS500">
        <v>13.3</v>
      </c>
      <c r="AT500">
        <v>16.3</v>
      </c>
      <c r="AU500">
        <v>-33</v>
      </c>
      <c r="AV500">
        <v>19.2</v>
      </c>
      <c r="AW500">
        <v>4.0999999999999996</v>
      </c>
      <c r="AX500" s="6">
        <v>10.53</v>
      </c>
      <c r="AY500" s="6">
        <v>15.26</v>
      </c>
      <c r="AZ500" s="6">
        <v>0</v>
      </c>
      <c r="BA500" s="6">
        <v>-1.39</v>
      </c>
      <c r="BB500" s="6">
        <v>4.33</v>
      </c>
      <c r="BC500" s="6">
        <v>6.19</v>
      </c>
      <c r="BD500" s="6">
        <v>17.79</v>
      </c>
      <c r="BE500" s="6">
        <v>22.46</v>
      </c>
      <c r="BF500" s="6">
        <v>103.4</v>
      </c>
      <c r="BG500" s="6">
        <v>172.15</v>
      </c>
      <c r="BH500" s="6">
        <v>310.64999999999998</v>
      </c>
    </row>
    <row r="501" spans="1:60" hidden="1" x14ac:dyDescent="0.2">
      <c r="A501" t="s">
        <v>3067</v>
      </c>
      <c r="B501" t="s">
        <v>2469</v>
      </c>
      <c r="C501" t="s">
        <v>2470</v>
      </c>
      <c r="D501">
        <v>55</v>
      </c>
      <c r="E501" t="s">
        <v>413</v>
      </c>
      <c r="G501" t="s">
        <v>94</v>
      </c>
      <c r="H501" t="s">
        <v>2471</v>
      </c>
      <c r="K501" t="s">
        <v>157</v>
      </c>
      <c r="L501" t="s">
        <v>148</v>
      </c>
      <c r="M501" t="s">
        <v>391</v>
      </c>
      <c r="N501" s="17" t="s">
        <v>2472</v>
      </c>
      <c r="O501" s="19">
        <f t="shared" si="7"/>
        <v>3339</v>
      </c>
      <c r="P501">
        <v>1</v>
      </c>
      <c r="Q501" t="s">
        <v>1368</v>
      </c>
      <c r="R501" s="6">
        <v>4.4800000000000004</v>
      </c>
      <c r="S501">
        <v>70.599999999999994</v>
      </c>
      <c r="T501">
        <v>100</v>
      </c>
      <c r="U501" s="5">
        <v>3</v>
      </c>
      <c r="V501" s="5">
        <v>3</v>
      </c>
      <c r="W501" s="6">
        <v>15.18</v>
      </c>
      <c r="X501" s="6">
        <v>13.01</v>
      </c>
      <c r="Y501" s="6">
        <v>4</v>
      </c>
      <c r="Z501" s="6">
        <v>0.89</v>
      </c>
      <c r="AA501" s="6">
        <v>0.87</v>
      </c>
      <c r="AB501" s="6">
        <v>10.36</v>
      </c>
      <c r="AC501" s="6">
        <v>34.35</v>
      </c>
      <c r="AD501" s="6">
        <v>-1.61</v>
      </c>
      <c r="AE501" s="6">
        <v>0.22</v>
      </c>
      <c r="AF501" s="6">
        <v>-30.44</v>
      </c>
      <c r="AG501" s="6">
        <v>-54.5</v>
      </c>
      <c r="AH501" s="6">
        <v>5973.29</v>
      </c>
      <c r="AI501" s="6">
        <v>0.93</v>
      </c>
      <c r="AJ501" s="6">
        <v>12.36</v>
      </c>
      <c r="AK501" s="6">
        <v>17.809999999999999</v>
      </c>
      <c r="AL501" s="6">
        <v>3.74</v>
      </c>
      <c r="AM501">
        <v>15.8</v>
      </c>
      <c r="AN501">
        <v>15.8</v>
      </c>
      <c r="AO501">
        <v>997</v>
      </c>
      <c r="AP501">
        <v>3.4</v>
      </c>
      <c r="AQ501">
        <v>-31.3</v>
      </c>
      <c r="AR501">
        <v>-35.6</v>
      </c>
      <c r="AS501">
        <v>4416.3999999999996</v>
      </c>
      <c r="AT501">
        <v>-27.9</v>
      </c>
      <c r="AU501">
        <v>-33.700000000000003</v>
      </c>
      <c r="AV501">
        <v>20</v>
      </c>
      <c r="AW501">
        <v>9999</v>
      </c>
      <c r="AX501" s="6">
        <v>10.44</v>
      </c>
      <c r="AY501" s="6">
        <v>5.66</v>
      </c>
      <c r="AZ501" s="6">
        <v>0</v>
      </c>
      <c r="BA501" s="6">
        <v>-2.42</v>
      </c>
      <c r="BB501" s="6">
        <v>8.0399999999999991</v>
      </c>
      <c r="BC501" s="6">
        <v>4.49</v>
      </c>
      <c r="BD501" s="6">
        <v>-2.25</v>
      </c>
      <c r="BE501" s="6">
        <v>-6.56</v>
      </c>
      <c r="BF501" s="6">
        <v>31.71</v>
      </c>
      <c r="BG501" s="6">
        <v>170.01</v>
      </c>
      <c r="BH501" s="6">
        <v>122.37</v>
      </c>
    </row>
    <row r="502" spans="1:60" hidden="1" x14ac:dyDescent="0.2">
      <c r="A502" t="s">
        <v>3073</v>
      </c>
      <c r="B502" t="s">
        <v>3252</v>
      </c>
      <c r="C502" t="s">
        <v>3253</v>
      </c>
      <c r="D502">
        <v>95</v>
      </c>
      <c r="E502" t="s">
        <v>638</v>
      </c>
      <c r="G502" t="s">
        <v>74</v>
      </c>
      <c r="H502" t="s">
        <v>3254</v>
      </c>
      <c r="K502" t="s">
        <v>228</v>
      </c>
      <c r="L502" t="s">
        <v>148</v>
      </c>
      <c r="M502" t="s">
        <v>149</v>
      </c>
      <c r="N502" s="17" t="s">
        <v>3255</v>
      </c>
      <c r="O502" s="19">
        <f t="shared" si="7"/>
        <v>4520</v>
      </c>
      <c r="P502">
        <v>2</v>
      </c>
      <c r="Q502" t="s">
        <v>3256</v>
      </c>
      <c r="R502" s="6">
        <v>2.14</v>
      </c>
      <c r="S502">
        <v>30</v>
      </c>
      <c r="T502">
        <v>19.2</v>
      </c>
      <c r="U502" s="5">
        <v>3</v>
      </c>
      <c r="V502" s="5">
        <v>3</v>
      </c>
      <c r="W502" s="6">
        <v>9.9700000000000006</v>
      </c>
      <c r="X502" s="6">
        <v>23.19</v>
      </c>
      <c r="Y502" s="6">
        <v>21.4</v>
      </c>
      <c r="Z502" s="6">
        <v>0.83</v>
      </c>
      <c r="AA502" s="6">
        <v>0.91</v>
      </c>
      <c r="AB502" s="6">
        <v>8.65</v>
      </c>
      <c r="AC502" s="6">
        <v>13.19</v>
      </c>
      <c r="AD502" s="6">
        <v>22.39</v>
      </c>
      <c r="AE502" s="6">
        <v>0.88</v>
      </c>
      <c r="AF502" s="6">
        <v>12.46</v>
      </c>
      <c r="AG502" s="6">
        <v>8.41</v>
      </c>
      <c r="AH502" s="6">
        <v>-21.46</v>
      </c>
      <c r="AI502" s="6">
        <v>0.96</v>
      </c>
      <c r="AJ502" s="6">
        <v>10.43</v>
      </c>
      <c r="AK502" s="6">
        <v>6.29</v>
      </c>
      <c r="AL502" s="6">
        <v>8.81</v>
      </c>
      <c r="AM502">
        <v>24.3</v>
      </c>
      <c r="AN502">
        <v>14</v>
      </c>
      <c r="AO502">
        <v>7.5</v>
      </c>
      <c r="AP502">
        <v>0.8</v>
      </c>
      <c r="AQ502">
        <v>4.3</v>
      </c>
      <c r="AR502">
        <v>40.799999999999997</v>
      </c>
      <c r="AS502">
        <v>-15.1</v>
      </c>
      <c r="AT502">
        <v>29.8</v>
      </c>
      <c r="AU502">
        <v>-11.6</v>
      </c>
      <c r="AV502">
        <v>26.6</v>
      </c>
      <c r="AW502">
        <v>3.9</v>
      </c>
      <c r="AX502" s="6">
        <v>9.94</v>
      </c>
      <c r="AY502" s="6">
        <v>16.36</v>
      </c>
      <c r="AZ502" s="6">
        <v>0</v>
      </c>
      <c r="BA502" s="6">
        <v>-2.0699999999999998</v>
      </c>
      <c r="BB502" s="6">
        <v>4.92</v>
      </c>
      <c r="BC502" s="6">
        <v>-8.81</v>
      </c>
      <c r="BD502" s="6">
        <v>13.76</v>
      </c>
      <c r="BE502" s="6">
        <v>21.45</v>
      </c>
      <c r="BF502" s="6">
        <v>113.35</v>
      </c>
      <c r="BG502" s="6">
        <v>158.04</v>
      </c>
      <c r="BH502" s="6">
        <v>1100</v>
      </c>
    </row>
    <row r="503" spans="1:60" hidden="1" x14ac:dyDescent="0.2">
      <c r="A503" t="s">
        <v>3078</v>
      </c>
      <c r="B503" t="s">
        <v>3096</v>
      </c>
      <c r="C503" t="s">
        <v>3097</v>
      </c>
      <c r="D503">
        <v>53</v>
      </c>
      <c r="E503" t="s">
        <v>265</v>
      </c>
      <c r="G503" t="s">
        <v>94</v>
      </c>
      <c r="H503" t="s">
        <v>3098</v>
      </c>
      <c r="K503" t="s">
        <v>96</v>
      </c>
      <c r="L503" t="s">
        <v>86</v>
      </c>
      <c r="M503" t="s">
        <v>106</v>
      </c>
      <c r="N503" t="s">
        <v>3099</v>
      </c>
      <c r="O503" s="19">
        <f t="shared" si="7"/>
        <v>25355</v>
      </c>
      <c r="P503">
        <v>1</v>
      </c>
      <c r="Q503" t="s">
        <v>200</v>
      </c>
      <c r="R503" s="6">
        <v>2.39</v>
      </c>
      <c r="S503">
        <v>45</v>
      </c>
      <c r="T503">
        <v>47.7</v>
      </c>
      <c r="U503" s="5">
        <v>3</v>
      </c>
      <c r="V503" s="5">
        <v>3</v>
      </c>
      <c r="W503" s="6">
        <v>5.01</v>
      </c>
      <c r="X503" s="6">
        <v>15.32</v>
      </c>
      <c r="Y503" s="6">
        <v>16.399999999999999</v>
      </c>
      <c r="Z503" s="6">
        <v>0.67</v>
      </c>
      <c r="AA503" s="6">
        <v>0.73</v>
      </c>
      <c r="AB503" s="6">
        <v>11.31</v>
      </c>
      <c r="AC503" s="6">
        <v>3.51</v>
      </c>
      <c r="AD503" s="6">
        <v>3.35</v>
      </c>
      <c r="AE503" s="6">
        <v>0.75</v>
      </c>
      <c r="AF503" s="6">
        <v>7.97</v>
      </c>
      <c r="AG503" s="6">
        <v>1.21</v>
      </c>
      <c r="AH503" s="6">
        <v>13.6</v>
      </c>
      <c r="AI503" s="6">
        <v>0.8</v>
      </c>
      <c r="AJ503" s="6">
        <v>3.72</v>
      </c>
      <c r="AK503" s="6">
        <v>4.51</v>
      </c>
      <c r="AL503" s="6">
        <v>-0.22</v>
      </c>
      <c r="AM503">
        <v>22.7</v>
      </c>
      <c r="AN503">
        <v>18.899999999999999</v>
      </c>
      <c r="AO503">
        <v>14.9</v>
      </c>
      <c r="AP503">
        <v>2.2999999999999998</v>
      </c>
      <c r="AQ503">
        <v>9.6999999999999993</v>
      </c>
      <c r="AR503">
        <v>25.3</v>
      </c>
      <c r="AS503">
        <v>14.4</v>
      </c>
      <c r="AT503">
        <v>24.3</v>
      </c>
      <c r="AU503">
        <v>21.1</v>
      </c>
      <c r="AV503">
        <v>26.2</v>
      </c>
      <c r="AW503">
        <v>5.8</v>
      </c>
      <c r="AX503" s="6">
        <v>9.84</v>
      </c>
      <c r="AY503" s="6">
        <v>10.57</v>
      </c>
      <c r="AZ503" s="6">
        <v>0</v>
      </c>
      <c r="BA503" s="6">
        <v>-3.19</v>
      </c>
      <c r="BB503" s="6">
        <v>5.3</v>
      </c>
      <c r="BC503" s="6">
        <v>-1.33</v>
      </c>
      <c r="BD503" s="6">
        <v>9.92</v>
      </c>
      <c r="BE503" s="6">
        <v>13.38</v>
      </c>
      <c r="BF503" s="6">
        <v>65.260000000000005</v>
      </c>
      <c r="BG503" s="6">
        <v>155.74</v>
      </c>
      <c r="BH503" s="6">
        <v>2137.1999999999998</v>
      </c>
    </row>
    <row r="504" spans="1:60" hidden="1" x14ac:dyDescent="0.2">
      <c r="A504" t="s">
        <v>3083</v>
      </c>
      <c r="B504" t="s">
        <v>929</v>
      </c>
      <c r="C504" t="s">
        <v>930</v>
      </c>
      <c r="D504">
        <v>78</v>
      </c>
      <c r="E504" t="s">
        <v>83</v>
      </c>
      <c r="G504" t="s">
        <v>94</v>
      </c>
      <c r="H504" t="s">
        <v>931</v>
      </c>
      <c r="K504" t="s">
        <v>932</v>
      </c>
      <c r="L504" t="s">
        <v>86</v>
      </c>
      <c r="M504" t="s">
        <v>876</v>
      </c>
      <c r="N504" s="17" t="s">
        <v>933</v>
      </c>
      <c r="O504" s="19">
        <f t="shared" si="7"/>
        <v>4920</v>
      </c>
      <c r="P504">
        <v>1</v>
      </c>
      <c r="Q504" t="s">
        <v>634</v>
      </c>
      <c r="R504" s="6">
        <v>2.81</v>
      </c>
      <c r="S504">
        <v>39.799999999999997</v>
      </c>
      <c r="T504">
        <v>24.4</v>
      </c>
      <c r="U504" s="5">
        <v>2</v>
      </c>
      <c r="V504" s="5">
        <v>3</v>
      </c>
      <c r="W504" s="6">
        <v>19.3</v>
      </c>
      <c r="X504" s="6">
        <v>17.07</v>
      </c>
      <c r="Y504" s="6">
        <v>31.85</v>
      </c>
      <c r="Z504" s="6">
        <v>0.65</v>
      </c>
      <c r="AA504" s="6">
        <v>0.63</v>
      </c>
      <c r="AB504" s="6">
        <v>15.18</v>
      </c>
      <c r="AC504" s="6">
        <v>17.68</v>
      </c>
      <c r="AD504" s="6">
        <v>-15.38</v>
      </c>
      <c r="AE504" s="6">
        <v>0.39</v>
      </c>
      <c r="AF504" s="6">
        <v>19.399999999999999</v>
      </c>
      <c r="AG504" s="6">
        <v>15.91</v>
      </c>
      <c r="AH504" s="6">
        <v>-32.17</v>
      </c>
      <c r="AI504" s="6">
        <v>0.81</v>
      </c>
      <c r="AJ504" s="6">
        <v>2.19</v>
      </c>
      <c r="AK504" s="6">
        <v>2.58</v>
      </c>
      <c r="AL504" s="6">
        <v>-25.11</v>
      </c>
      <c r="AM504">
        <v>13.9</v>
      </c>
      <c r="AN504">
        <v>14.2</v>
      </c>
      <c r="AO504">
        <v>8.6999999999999993</v>
      </c>
      <c r="AP504">
        <v>1.2</v>
      </c>
      <c r="AQ504">
        <v>-5.7</v>
      </c>
      <c r="AR504">
        <v>-46.2</v>
      </c>
      <c r="AS504">
        <v>-41</v>
      </c>
      <c r="AT504">
        <v>66.2</v>
      </c>
      <c r="AU504">
        <v>-5.7</v>
      </c>
      <c r="AV504">
        <v>8.6999999999999993</v>
      </c>
      <c r="AW504">
        <v>0.8</v>
      </c>
      <c r="AX504" s="6">
        <v>9.64</v>
      </c>
      <c r="AY504" s="6">
        <v>21.04</v>
      </c>
      <c r="AZ504" s="6">
        <v>0</v>
      </c>
      <c r="BA504" s="6">
        <v>-5.32</v>
      </c>
      <c r="BB504" s="6">
        <v>3.31</v>
      </c>
      <c r="BC504" s="6">
        <v>22.4</v>
      </c>
      <c r="BD504" s="6">
        <v>64.09</v>
      </c>
      <c r="BE504" s="6">
        <v>50</v>
      </c>
      <c r="BF504" s="6">
        <v>159.85</v>
      </c>
      <c r="BG504" s="6">
        <v>150.9</v>
      </c>
      <c r="BH504" s="6">
        <v>419.23</v>
      </c>
    </row>
    <row r="505" spans="1:60" hidden="1" x14ac:dyDescent="0.2">
      <c r="A505" t="s">
        <v>3088</v>
      </c>
      <c r="B505" t="s">
        <v>2249</v>
      </c>
      <c r="C505" t="s">
        <v>2250</v>
      </c>
      <c r="D505">
        <v>78</v>
      </c>
      <c r="E505" t="s">
        <v>338</v>
      </c>
      <c r="G505" t="s">
        <v>74</v>
      </c>
      <c r="H505" t="s">
        <v>2251</v>
      </c>
      <c r="K505" t="s">
        <v>65</v>
      </c>
      <c r="L505" t="s">
        <v>114</v>
      </c>
      <c r="M505" t="s">
        <v>366</v>
      </c>
      <c r="N505" s="17" t="s">
        <v>2252</v>
      </c>
      <c r="O505" s="19">
        <f t="shared" si="7"/>
        <v>11150</v>
      </c>
      <c r="P505">
        <v>1</v>
      </c>
      <c r="Q505" t="s">
        <v>2253</v>
      </c>
      <c r="R505" s="6">
        <v>4.32</v>
      </c>
      <c r="S505">
        <v>67.3</v>
      </c>
      <c r="T505">
        <v>84.3</v>
      </c>
      <c r="U505" s="5">
        <v>3</v>
      </c>
      <c r="V505" s="5">
        <v>3</v>
      </c>
      <c r="W505" s="6">
        <v>7.89</v>
      </c>
      <c r="X505" s="6">
        <v>6.65</v>
      </c>
      <c r="Y505" s="6">
        <v>5.6</v>
      </c>
      <c r="Z505" s="6">
        <v>0.83</v>
      </c>
      <c r="AA505" s="6">
        <v>0.95</v>
      </c>
      <c r="AB505" s="6">
        <v>6.92</v>
      </c>
      <c r="AC505" s="6">
        <v>6.5</v>
      </c>
      <c r="AD505" s="6">
        <v>5.22</v>
      </c>
      <c r="AE505" s="6">
        <v>0.95</v>
      </c>
      <c r="AF505" s="6">
        <v>5.31</v>
      </c>
      <c r="AG505" s="6">
        <v>4.7699999999999996</v>
      </c>
      <c r="AH505" s="6">
        <v>3.29</v>
      </c>
      <c r="AI505" s="6">
        <v>0.94</v>
      </c>
      <c r="AJ505" s="6">
        <v>5.64</v>
      </c>
      <c r="AK505" s="6">
        <v>4.7699999999999996</v>
      </c>
      <c r="AL505" s="6">
        <v>4.6500000000000004</v>
      </c>
      <c r="AM505">
        <v>15.6</v>
      </c>
      <c r="AN505">
        <v>15.6</v>
      </c>
      <c r="AO505">
        <v>15.4</v>
      </c>
      <c r="AP505">
        <v>5.7</v>
      </c>
      <c r="AQ505">
        <v>14.1</v>
      </c>
      <c r="AR505">
        <v>13.7</v>
      </c>
      <c r="AS505">
        <v>20.2</v>
      </c>
      <c r="AT505">
        <v>21.7</v>
      </c>
      <c r="AU505">
        <v>8.1</v>
      </c>
      <c r="AV505">
        <v>70.599999999999994</v>
      </c>
      <c r="AW505">
        <v>44.9</v>
      </c>
      <c r="AX505" s="6">
        <v>9.1300000000000008</v>
      </c>
      <c r="AY505" s="6">
        <v>8.59</v>
      </c>
      <c r="AZ505" s="6">
        <v>0</v>
      </c>
      <c r="BA505" s="6">
        <v>-1.46</v>
      </c>
      <c r="BB505" s="6">
        <v>-0.48</v>
      </c>
      <c r="BC505" s="6">
        <v>6.06</v>
      </c>
      <c r="BD505" s="6">
        <v>13.32</v>
      </c>
      <c r="BE505" s="6">
        <v>26.15</v>
      </c>
      <c r="BF505" s="6">
        <v>51.02</v>
      </c>
      <c r="BG505" s="6">
        <v>139.62</v>
      </c>
      <c r="BH505" s="6">
        <v>1416.63</v>
      </c>
    </row>
    <row r="506" spans="1:60" hidden="1" x14ac:dyDescent="0.2">
      <c r="A506" t="s">
        <v>3095</v>
      </c>
      <c r="B506" t="s">
        <v>2979</v>
      </c>
      <c r="C506" t="s">
        <v>2980</v>
      </c>
      <c r="D506">
        <v>91</v>
      </c>
      <c r="E506" t="s">
        <v>473</v>
      </c>
      <c r="G506" t="s">
        <v>406</v>
      </c>
      <c r="H506" t="s">
        <v>2981</v>
      </c>
      <c r="K506" t="s">
        <v>274</v>
      </c>
      <c r="L506" t="s">
        <v>86</v>
      </c>
      <c r="M506" t="s">
        <v>166</v>
      </c>
      <c r="N506" s="17" t="s">
        <v>2982</v>
      </c>
      <c r="O506" s="19">
        <f t="shared" si="7"/>
        <v>1453</v>
      </c>
      <c r="P506">
        <v>4</v>
      </c>
      <c r="Q506" t="s">
        <v>561</v>
      </c>
      <c r="R506" s="6">
        <v>1.58</v>
      </c>
      <c r="S506">
        <v>32.299999999999997</v>
      </c>
      <c r="T506">
        <v>16.600000000000001</v>
      </c>
      <c r="U506" s="5">
        <v>3</v>
      </c>
      <c r="V506" s="5">
        <v>3</v>
      </c>
      <c r="W506" s="6">
        <v>13.23</v>
      </c>
      <c r="X506" s="6">
        <v>22.86</v>
      </c>
      <c r="Y506" s="6">
        <v>0</v>
      </c>
      <c r="Z506" s="6">
        <v>0.83</v>
      </c>
      <c r="AA506" s="6">
        <v>0.86</v>
      </c>
      <c r="AB506" s="6">
        <v>8.4700000000000006</v>
      </c>
      <c r="AC506" s="6">
        <v>11.3</v>
      </c>
      <c r="AD506" s="6">
        <v>-9.09</v>
      </c>
      <c r="AE506" s="6">
        <v>0.61</v>
      </c>
      <c r="AF506" s="6">
        <v>22.37</v>
      </c>
      <c r="AG506" s="6">
        <v>27.88</v>
      </c>
      <c r="AI506" s="6">
        <v>0.94</v>
      </c>
      <c r="AJ506" s="6">
        <v>11.64</v>
      </c>
      <c r="AK506" s="6">
        <v>13.6</v>
      </c>
      <c r="AL506" s="6">
        <v>2.67</v>
      </c>
      <c r="AM506">
        <v>20.5</v>
      </c>
      <c r="AN506">
        <v>20.399999999999999</v>
      </c>
      <c r="AO506">
        <v>8.6999999999999993</v>
      </c>
      <c r="AP506">
        <v>1.2</v>
      </c>
      <c r="AQ506">
        <v>-0.1</v>
      </c>
      <c r="AR506">
        <v>-0.1</v>
      </c>
      <c r="AS506">
        <v>-57.6</v>
      </c>
      <c r="AT506">
        <v>-20.5</v>
      </c>
      <c r="AU506">
        <v>-38.5</v>
      </c>
      <c r="AV506">
        <v>18.5</v>
      </c>
      <c r="AW506">
        <v>1.5</v>
      </c>
      <c r="AX506" s="6">
        <v>8.66</v>
      </c>
      <c r="AY506" s="6">
        <v>12.18</v>
      </c>
      <c r="AZ506" s="6">
        <v>0</v>
      </c>
      <c r="BA506" s="6">
        <v>-3.11</v>
      </c>
      <c r="BB506" s="6">
        <v>-3.74</v>
      </c>
      <c r="BC506" s="6">
        <v>-13.55</v>
      </c>
      <c r="BD506" s="6">
        <v>-11.96</v>
      </c>
      <c r="BE506" s="6">
        <v>-13.15</v>
      </c>
      <c r="BF506" s="6">
        <v>77.67</v>
      </c>
      <c r="BG506" s="6">
        <v>129.43</v>
      </c>
      <c r="BH506" s="6">
        <v>260.13</v>
      </c>
    </row>
    <row r="507" spans="1:60" hidden="1" x14ac:dyDescent="0.2">
      <c r="A507" t="s">
        <v>3100</v>
      </c>
      <c r="B507" t="s">
        <v>2885</v>
      </c>
      <c r="C507" t="s">
        <v>2886</v>
      </c>
      <c r="D507">
        <v>90</v>
      </c>
      <c r="E507" t="s">
        <v>857</v>
      </c>
      <c r="H507" t="s">
        <v>2887</v>
      </c>
      <c r="K507" t="s">
        <v>76</v>
      </c>
      <c r="L507" t="s">
        <v>86</v>
      </c>
      <c r="M507" t="s">
        <v>246</v>
      </c>
      <c r="N507" t="s">
        <v>2888</v>
      </c>
      <c r="O507" s="19">
        <f t="shared" si="7"/>
        <v>3067</v>
      </c>
      <c r="P507">
        <v>4</v>
      </c>
      <c r="Q507" t="s">
        <v>2889</v>
      </c>
      <c r="R507" s="6">
        <v>1.77</v>
      </c>
      <c r="S507">
        <v>27.6</v>
      </c>
      <c r="T507">
        <v>29.6</v>
      </c>
      <c r="U507" s="5">
        <v>3</v>
      </c>
      <c r="V507" s="5">
        <v>3</v>
      </c>
      <c r="W507" s="6">
        <v>5.1100000000000003</v>
      </c>
      <c r="X507" s="6">
        <v>2.94</v>
      </c>
      <c r="Y507" s="6">
        <v>12.5</v>
      </c>
      <c r="Z507" s="6">
        <v>0.89</v>
      </c>
      <c r="AA507" s="6">
        <v>0.91</v>
      </c>
      <c r="AB507" s="6">
        <v>6.2</v>
      </c>
      <c r="AC507" s="6">
        <v>8.0500000000000007</v>
      </c>
      <c r="AD507" s="6">
        <v>8.74</v>
      </c>
      <c r="AE507" s="6">
        <v>0.73</v>
      </c>
      <c r="AF507" s="6">
        <v>7.14</v>
      </c>
      <c r="AG507" s="6">
        <v>14.83</v>
      </c>
      <c r="AH507" s="6">
        <v>-58.16</v>
      </c>
      <c r="AI507" s="6">
        <v>0.13</v>
      </c>
      <c r="AJ507" s="6">
        <v>4.76</v>
      </c>
      <c r="AK507" s="6">
        <v>15.41</v>
      </c>
      <c r="AL507" s="6">
        <v>5.72</v>
      </c>
      <c r="AM507">
        <v>18.8</v>
      </c>
      <c r="AN507">
        <v>15.2</v>
      </c>
      <c r="AO507">
        <v>10.8</v>
      </c>
      <c r="AP507">
        <v>1.4</v>
      </c>
      <c r="AQ507">
        <v>12.2</v>
      </c>
      <c r="AR507">
        <v>34.700000000000003</v>
      </c>
      <c r="AS507">
        <v>1.9</v>
      </c>
      <c r="AT507">
        <v>-10.9</v>
      </c>
      <c r="AU507">
        <v>30.3</v>
      </c>
      <c r="AV507">
        <v>18.2</v>
      </c>
      <c r="AW507">
        <v>3.4</v>
      </c>
      <c r="AX507" s="6">
        <v>7.75</v>
      </c>
      <c r="AY507" s="6">
        <v>8.94</v>
      </c>
      <c r="AZ507" s="6">
        <v>0</v>
      </c>
      <c r="BA507" s="6">
        <v>8.1199999999999992</v>
      </c>
      <c r="BB507" s="6">
        <v>28.51</v>
      </c>
      <c r="BC507" s="6">
        <v>19.7</v>
      </c>
      <c r="BD507" s="6">
        <v>50.78</v>
      </c>
      <c r="BE507" s="6">
        <v>25.27</v>
      </c>
      <c r="BF507" s="6">
        <v>53.47</v>
      </c>
      <c r="BG507" s="6">
        <v>110.94</v>
      </c>
      <c r="BH507" s="6">
        <v>442.37</v>
      </c>
    </row>
    <row r="508" spans="1:60" hidden="1" x14ac:dyDescent="0.2">
      <c r="A508" t="s">
        <v>3106</v>
      </c>
      <c r="B508" t="s">
        <v>3485</v>
      </c>
      <c r="C508" t="s">
        <v>3486</v>
      </c>
      <c r="D508">
        <v>100</v>
      </c>
      <c r="E508" t="s">
        <v>1290</v>
      </c>
      <c r="G508" t="s">
        <v>84</v>
      </c>
      <c r="H508" t="s">
        <v>3487</v>
      </c>
      <c r="K508" t="s">
        <v>65</v>
      </c>
      <c r="L508" t="s">
        <v>558</v>
      </c>
      <c r="M508" t="s">
        <v>1134</v>
      </c>
      <c r="N508" s="17" t="s">
        <v>3488</v>
      </c>
      <c r="O508" s="19">
        <f t="shared" si="7"/>
        <v>3328</v>
      </c>
      <c r="P508">
        <v>2</v>
      </c>
      <c r="Q508" t="s">
        <v>998</v>
      </c>
      <c r="R508" s="6">
        <v>5.73</v>
      </c>
      <c r="S508">
        <v>105.3</v>
      </c>
      <c r="T508">
        <v>68.5</v>
      </c>
      <c r="U508" s="5">
        <v>3</v>
      </c>
      <c r="V508" s="5">
        <v>3</v>
      </c>
      <c r="W508" s="6">
        <v>18.41</v>
      </c>
      <c r="X508" s="6">
        <v>22.73</v>
      </c>
      <c r="Y508" s="6">
        <v>0</v>
      </c>
      <c r="Z508" s="6">
        <v>0.67</v>
      </c>
      <c r="AA508" s="6">
        <v>0.96</v>
      </c>
      <c r="AB508" s="6">
        <v>11.74</v>
      </c>
      <c r="AC508" s="6">
        <v>11.85</v>
      </c>
      <c r="AD508" s="6">
        <v>3.21</v>
      </c>
      <c r="AE508" s="6">
        <v>0.93</v>
      </c>
      <c r="AF508" s="6">
        <v>11.77</v>
      </c>
      <c r="AG508" s="6">
        <v>10.73</v>
      </c>
      <c r="AH508" s="6">
        <v>9.8000000000000007</v>
      </c>
      <c r="AI508" s="6">
        <v>0.04</v>
      </c>
      <c r="AJ508" s="6">
        <v>0.65</v>
      </c>
      <c r="AK508" s="6">
        <v>5.98</v>
      </c>
      <c r="AL508" s="6">
        <v>3.14</v>
      </c>
      <c r="AM508">
        <v>17.7</v>
      </c>
      <c r="AN508">
        <v>18.399999999999999</v>
      </c>
      <c r="AO508">
        <v>9.1999999999999993</v>
      </c>
      <c r="AP508">
        <v>1.6</v>
      </c>
      <c r="AQ508">
        <v>-34.299999999999997</v>
      </c>
      <c r="AR508">
        <v>-25.5</v>
      </c>
      <c r="AS508">
        <v>-37.9</v>
      </c>
      <c r="AT508">
        <v>-27.3</v>
      </c>
      <c r="AU508">
        <v>-58.8</v>
      </c>
      <c r="AV508">
        <v>50</v>
      </c>
      <c r="AW508">
        <v>43.5</v>
      </c>
      <c r="AX508" s="6">
        <v>7.69</v>
      </c>
      <c r="AY508" s="6">
        <v>-1.04</v>
      </c>
      <c r="AZ508" s="6">
        <v>0</v>
      </c>
      <c r="BA508" s="6">
        <v>-1.8</v>
      </c>
      <c r="BB508" s="6">
        <v>-12.4</v>
      </c>
      <c r="BC508" s="6">
        <v>-3.16</v>
      </c>
      <c r="BD508" s="6">
        <v>-10.67</v>
      </c>
      <c r="BE508" s="6">
        <v>-23.3</v>
      </c>
      <c r="BF508" s="6">
        <v>-5.1100000000000003</v>
      </c>
      <c r="BG508" s="6">
        <v>109.74</v>
      </c>
      <c r="BH508" s="6">
        <v>431.16</v>
      </c>
    </row>
    <row r="509" spans="1:60" hidden="1" x14ac:dyDescent="0.2">
      <c r="A509" t="s">
        <v>3111</v>
      </c>
      <c r="B509" t="s">
        <v>2152</v>
      </c>
      <c r="C509" t="s">
        <v>2153</v>
      </c>
      <c r="D509">
        <v>83</v>
      </c>
      <c r="E509" t="s">
        <v>505</v>
      </c>
      <c r="G509" t="s">
        <v>414</v>
      </c>
      <c r="H509" t="s">
        <v>2154</v>
      </c>
      <c r="K509" t="s">
        <v>297</v>
      </c>
      <c r="L509" t="s">
        <v>86</v>
      </c>
      <c r="M509" t="s">
        <v>106</v>
      </c>
      <c r="N509" s="17" t="s">
        <v>2155</v>
      </c>
      <c r="O509" s="19">
        <f t="shared" si="7"/>
        <v>3656</v>
      </c>
      <c r="P509">
        <v>4</v>
      </c>
      <c r="Q509" t="s">
        <v>980</v>
      </c>
      <c r="R509" s="6">
        <v>2.09</v>
      </c>
      <c r="S509">
        <v>25.2</v>
      </c>
      <c r="T509">
        <v>19.7</v>
      </c>
      <c r="U509" s="5">
        <v>1</v>
      </c>
      <c r="V509" s="5">
        <v>3</v>
      </c>
      <c r="W509" s="6">
        <v>10.61</v>
      </c>
      <c r="X509" s="6">
        <v>9.61</v>
      </c>
      <c r="Y509" s="6">
        <v>17.649999999999999</v>
      </c>
      <c r="Z509" s="6">
        <v>0.93</v>
      </c>
      <c r="AA509" s="6">
        <v>0.89</v>
      </c>
      <c r="AB509" s="6">
        <v>9.82</v>
      </c>
      <c r="AC509" s="6">
        <v>13.09</v>
      </c>
      <c r="AD509" s="6">
        <v>3.83</v>
      </c>
      <c r="AE509" s="6">
        <v>0.54</v>
      </c>
      <c r="AF509" s="6">
        <v>16.7</v>
      </c>
      <c r="AG509" s="6">
        <v>7.36</v>
      </c>
      <c r="AH509" s="6">
        <v>-14.04</v>
      </c>
      <c r="AI509" s="6">
        <v>0.95</v>
      </c>
      <c r="AJ509" s="6">
        <v>8.83</v>
      </c>
      <c r="AK509" s="6">
        <v>7.23</v>
      </c>
      <c r="AL509" s="6">
        <v>1.37</v>
      </c>
      <c r="AM509">
        <v>12.2</v>
      </c>
      <c r="AN509">
        <v>12</v>
      </c>
      <c r="AO509">
        <v>7.7</v>
      </c>
      <c r="AP509">
        <v>0.7</v>
      </c>
      <c r="AQ509">
        <v>-21.1</v>
      </c>
      <c r="AR509">
        <v>-19.8</v>
      </c>
      <c r="AS509">
        <v>-38.4</v>
      </c>
      <c r="AT509">
        <v>-14.4</v>
      </c>
      <c r="AU509">
        <v>-16.8</v>
      </c>
      <c r="AV509">
        <v>11.8</v>
      </c>
      <c r="AW509">
        <v>2.9</v>
      </c>
      <c r="AX509" s="6">
        <v>7.43</v>
      </c>
      <c r="AY509" s="6">
        <v>7.25</v>
      </c>
      <c r="AZ509" s="6">
        <v>0</v>
      </c>
      <c r="BA509" s="6">
        <v>-1.92</v>
      </c>
      <c r="BB509" s="6">
        <v>3.23</v>
      </c>
      <c r="BC509" s="6">
        <v>14.72</v>
      </c>
      <c r="BD509" s="6">
        <v>19.47</v>
      </c>
      <c r="BE509" s="6">
        <v>16.21</v>
      </c>
      <c r="BF509" s="6">
        <v>41.88</v>
      </c>
      <c r="BG509" s="6">
        <v>104.68</v>
      </c>
      <c r="BH509" s="6">
        <v>242.86</v>
      </c>
    </row>
    <row r="510" spans="1:60" hidden="1" x14ac:dyDescent="0.2">
      <c r="A510" t="s">
        <v>3116</v>
      </c>
      <c r="B510" t="s">
        <v>1099</v>
      </c>
      <c r="C510" t="s">
        <v>1100</v>
      </c>
      <c r="D510">
        <v>63</v>
      </c>
      <c r="E510" t="s">
        <v>520</v>
      </c>
      <c r="G510" t="s">
        <v>406</v>
      </c>
      <c r="H510" t="s">
        <v>1101</v>
      </c>
      <c r="K510" t="s">
        <v>65</v>
      </c>
      <c r="L510" t="s">
        <v>558</v>
      </c>
      <c r="M510" t="s">
        <v>826</v>
      </c>
      <c r="N510" s="17" t="s">
        <v>1102</v>
      </c>
      <c r="O510" s="19">
        <f t="shared" si="7"/>
        <v>4734</v>
      </c>
      <c r="P510">
        <v>1</v>
      </c>
      <c r="Q510" t="s">
        <v>1103</v>
      </c>
      <c r="R510" s="6">
        <v>1.4</v>
      </c>
      <c r="S510">
        <v>29.3</v>
      </c>
      <c r="T510">
        <v>11.8</v>
      </c>
      <c r="U510" s="5">
        <v>0</v>
      </c>
      <c r="V510" s="5">
        <v>3</v>
      </c>
      <c r="W510" s="6">
        <v>8.3800000000000008</v>
      </c>
      <c r="X510" s="6">
        <v>5.39</v>
      </c>
      <c r="Y510" s="6">
        <v>-0.83</v>
      </c>
      <c r="Z510" s="6">
        <v>0.88</v>
      </c>
      <c r="AA510" s="6">
        <v>0.75</v>
      </c>
      <c r="AB510" s="6">
        <v>8.67</v>
      </c>
      <c r="AC510" s="6">
        <v>-3.78</v>
      </c>
      <c r="AD510" s="6">
        <v>-5.36</v>
      </c>
      <c r="AE510" s="6">
        <v>0.62</v>
      </c>
      <c r="AF510" s="6">
        <v>16.829999999999998</v>
      </c>
      <c r="AG510" s="6">
        <v>25.87</v>
      </c>
      <c r="AH510" s="6">
        <v>-36.58</v>
      </c>
      <c r="AI510" s="6">
        <v>0.97</v>
      </c>
      <c r="AJ510" s="6">
        <v>5.46</v>
      </c>
      <c r="AK510" s="6">
        <v>2.91</v>
      </c>
      <c r="AL510" s="6">
        <v>-2.76</v>
      </c>
      <c r="AM510">
        <v>21</v>
      </c>
      <c r="AN510">
        <v>20.9</v>
      </c>
      <c r="AO510">
        <v>7.7</v>
      </c>
      <c r="AP510">
        <v>1.5</v>
      </c>
      <c r="AQ510">
        <v>4</v>
      </c>
      <c r="AR510">
        <v>-6</v>
      </c>
      <c r="AS510">
        <v>-57.6</v>
      </c>
      <c r="AT510">
        <v>-15.6</v>
      </c>
      <c r="AU510">
        <v>-18.7</v>
      </c>
      <c r="AV510">
        <v>14.9</v>
      </c>
      <c r="AW510">
        <v>0.8</v>
      </c>
      <c r="AX510" s="6">
        <v>7.38</v>
      </c>
      <c r="AY510" s="6">
        <v>-1.8</v>
      </c>
      <c r="AZ510" s="6">
        <v>0</v>
      </c>
      <c r="BA510" s="6">
        <v>1.89</v>
      </c>
      <c r="BB510" s="6">
        <v>5.0199999999999996</v>
      </c>
      <c r="BC510" s="6">
        <v>5.44</v>
      </c>
      <c r="BD510" s="6">
        <v>7.36</v>
      </c>
      <c r="BE510" s="6">
        <v>12.9</v>
      </c>
      <c r="BF510" s="6">
        <v>-8.6999999999999993</v>
      </c>
      <c r="BG510" s="6">
        <v>103.81</v>
      </c>
      <c r="BH510" s="6">
        <v>259.38</v>
      </c>
    </row>
    <row r="511" spans="1:60" hidden="1" x14ac:dyDescent="0.2">
      <c r="A511" t="s">
        <v>3121</v>
      </c>
      <c r="B511" t="s">
        <v>1255</v>
      </c>
      <c r="C511" t="s">
        <v>1256</v>
      </c>
      <c r="D511">
        <v>35</v>
      </c>
      <c r="E511" t="s">
        <v>218</v>
      </c>
      <c r="G511" t="s">
        <v>74</v>
      </c>
      <c r="H511" t="s">
        <v>1257</v>
      </c>
      <c r="K511" t="s">
        <v>228</v>
      </c>
      <c r="L511" t="s">
        <v>86</v>
      </c>
      <c r="M511" t="s">
        <v>246</v>
      </c>
      <c r="N511" s="17" t="s">
        <v>1258</v>
      </c>
      <c r="O511" s="19">
        <f t="shared" si="7"/>
        <v>15828</v>
      </c>
      <c r="P511">
        <v>4</v>
      </c>
      <c r="Q511" t="s">
        <v>206</v>
      </c>
      <c r="R511" s="6">
        <v>1.69</v>
      </c>
      <c r="S511">
        <v>30.8</v>
      </c>
      <c r="T511">
        <v>100</v>
      </c>
      <c r="U511" s="5">
        <v>3</v>
      </c>
      <c r="V511" s="5">
        <v>3</v>
      </c>
      <c r="W511" s="6">
        <v>15.18</v>
      </c>
      <c r="X511" s="6">
        <v>11.06</v>
      </c>
      <c r="Y511" s="6">
        <v>21</v>
      </c>
      <c r="Z511" s="6">
        <v>0.81</v>
      </c>
      <c r="AA511" s="6">
        <v>0.88</v>
      </c>
      <c r="AB511" s="6">
        <v>11.24</v>
      </c>
      <c r="AC511" s="6">
        <v>2.57</v>
      </c>
      <c r="AD511" s="6">
        <v>11.26</v>
      </c>
      <c r="AE511" s="6">
        <v>0.16</v>
      </c>
      <c r="AF511" s="6">
        <v>-12.58</v>
      </c>
      <c r="AG511" s="6">
        <v>-70.67</v>
      </c>
      <c r="AH511" s="6">
        <v>470.2</v>
      </c>
      <c r="AI511" s="6">
        <v>0.72</v>
      </c>
      <c r="AJ511" s="6">
        <v>2.87</v>
      </c>
      <c r="AK511" s="6">
        <v>-9.23</v>
      </c>
      <c r="AL511" s="6">
        <v>26.83</v>
      </c>
      <c r="AM511">
        <v>23.2</v>
      </c>
      <c r="AN511">
        <v>18.2</v>
      </c>
      <c r="AP511">
        <v>3.3</v>
      </c>
      <c r="AQ511">
        <v>1.1000000000000001</v>
      </c>
      <c r="AR511">
        <v>14.5</v>
      </c>
      <c r="AT511">
        <v>60.7</v>
      </c>
      <c r="AU511">
        <v>-25</v>
      </c>
      <c r="AV511">
        <v>1.1000000000000001</v>
      </c>
      <c r="AW511">
        <v>9999</v>
      </c>
      <c r="AX511" s="6">
        <v>6.96</v>
      </c>
      <c r="AY511" s="6">
        <v>12.24</v>
      </c>
      <c r="AZ511" s="6">
        <v>0</v>
      </c>
      <c r="BA511" s="6">
        <v>-2.5499999999999998</v>
      </c>
      <c r="BB511" s="6">
        <v>-0.6</v>
      </c>
      <c r="BC511" s="6">
        <v>8.68</v>
      </c>
      <c r="BD511" s="6">
        <v>8.09</v>
      </c>
      <c r="BE511" s="6">
        <v>20.97</v>
      </c>
      <c r="BF511" s="6">
        <v>78.16</v>
      </c>
      <c r="BG511" s="6">
        <v>96.06</v>
      </c>
      <c r="BH511" s="6">
        <v>163.29</v>
      </c>
    </row>
    <row r="512" spans="1:60" hidden="1" x14ac:dyDescent="0.2">
      <c r="A512" t="s">
        <v>3126</v>
      </c>
      <c r="B512" t="s">
        <v>1408</v>
      </c>
      <c r="C512" t="s">
        <v>1409</v>
      </c>
      <c r="D512">
        <v>94</v>
      </c>
      <c r="E512" t="s">
        <v>324</v>
      </c>
      <c r="G512" t="s">
        <v>74</v>
      </c>
      <c r="H512" t="s">
        <v>1410</v>
      </c>
      <c r="K512" t="s">
        <v>228</v>
      </c>
      <c r="L512" t="s">
        <v>86</v>
      </c>
      <c r="M512" t="s">
        <v>158</v>
      </c>
      <c r="N512" s="17" t="s">
        <v>1411</v>
      </c>
      <c r="O512" s="19">
        <f t="shared" si="7"/>
        <v>9733</v>
      </c>
      <c r="P512">
        <v>1</v>
      </c>
      <c r="Q512" t="s">
        <v>1412</v>
      </c>
      <c r="R512" s="6">
        <v>4.05</v>
      </c>
      <c r="S512">
        <v>38.4</v>
      </c>
      <c r="T512">
        <v>13.8</v>
      </c>
      <c r="U512" s="5">
        <v>3</v>
      </c>
      <c r="V512" s="5">
        <v>3</v>
      </c>
      <c r="W512" s="6">
        <v>13.93</v>
      </c>
      <c r="X512" s="6">
        <v>12.88</v>
      </c>
      <c r="Y512" s="6">
        <v>18.059999999999999</v>
      </c>
      <c r="Z512" s="6">
        <v>0.91</v>
      </c>
      <c r="AA512" s="6">
        <v>0.8</v>
      </c>
      <c r="AB512" s="6">
        <v>14.25</v>
      </c>
      <c r="AC512" s="6">
        <v>8.6</v>
      </c>
      <c r="AD512" s="6">
        <v>1.82</v>
      </c>
      <c r="AE512" s="6">
        <v>0.9</v>
      </c>
      <c r="AF512" s="6">
        <v>11.9</v>
      </c>
      <c r="AG512" s="6">
        <v>10.029999999999999</v>
      </c>
      <c r="AH512" s="6">
        <v>-16.45</v>
      </c>
      <c r="AI512" s="6">
        <v>0.93</v>
      </c>
      <c r="AJ512" s="6">
        <v>5.14</v>
      </c>
      <c r="AK512" s="6">
        <v>4.1500000000000004</v>
      </c>
      <c r="AL512" s="6">
        <v>4.97</v>
      </c>
      <c r="AM512">
        <v>9.6</v>
      </c>
      <c r="AN512">
        <v>9.5</v>
      </c>
      <c r="AO512">
        <v>2.9</v>
      </c>
      <c r="AP512">
        <v>0.4</v>
      </c>
      <c r="AQ512">
        <v>-31.8</v>
      </c>
      <c r="AR512">
        <v>-29.9</v>
      </c>
      <c r="AS512">
        <v>-29.3</v>
      </c>
      <c r="AT512">
        <v>-1.1000000000000001</v>
      </c>
      <c r="AU512">
        <v>-33</v>
      </c>
      <c r="AV512">
        <v>42.3</v>
      </c>
      <c r="AW512">
        <v>6.4</v>
      </c>
      <c r="AX512" s="6">
        <v>6.68</v>
      </c>
      <c r="AY512" s="6">
        <v>3.44</v>
      </c>
      <c r="AZ512" s="6">
        <v>0</v>
      </c>
      <c r="BA512" s="6">
        <v>0.6</v>
      </c>
      <c r="BB512" s="6">
        <v>0.65</v>
      </c>
      <c r="BC512" s="6">
        <v>1.35</v>
      </c>
      <c r="BD512" s="6">
        <v>7.96</v>
      </c>
      <c r="BE512" s="6">
        <v>1.1000000000000001</v>
      </c>
      <c r="BF512" s="6">
        <v>18.43</v>
      </c>
      <c r="BG512" s="6">
        <v>90.94</v>
      </c>
      <c r="BH512" s="6">
        <v>334.18</v>
      </c>
    </row>
    <row r="513" spans="1:60" hidden="1" x14ac:dyDescent="0.2">
      <c r="A513" t="s">
        <v>3131</v>
      </c>
      <c r="B513" t="s">
        <v>1074</v>
      </c>
      <c r="C513" t="s">
        <v>1075</v>
      </c>
      <c r="D513">
        <v>86</v>
      </c>
      <c r="E513" t="s">
        <v>324</v>
      </c>
      <c r="H513" t="s">
        <v>1076</v>
      </c>
      <c r="K513" t="s">
        <v>309</v>
      </c>
      <c r="L513" t="s">
        <v>97</v>
      </c>
      <c r="M513" t="s">
        <v>778</v>
      </c>
      <c r="N513" s="17" t="s">
        <v>1077</v>
      </c>
      <c r="O513" s="19">
        <f t="shared" si="7"/>
        <v>11419</v>
      </c>
      <c r="P513">
        <v>1</v>
      </c>
      <c r="Q513" t="s">
        <v>1078</v>
      </c>
      <c r="R513" s="6">
        <v>2.99</v>
      </c>
      <c r="S513">
        <v>44.6</v>
      </c>
      <c r="T513">
        <v>45.7</v>
      </c>
      <c r="U513" s="5">
        <v>3</v>
      </c>
      <c r="V513" s="5">
        <v>3</v>
      </c>
      <c r="W513" s="6">
        <v>11.65</v>
      </c>
      <c r="X513" s="6">
        <v>10.45</v>
      </c>
      <c r="Y513" s="6">
        <v>26.47</v>
      </c>
      <c r="Z513" s="6">
        <v>0.98</v>
      </c>
      <c r="AA513" s="6">
        <v>0.77</v>
      </c>
      <c r="AB513" s="6">
        <v>12.16</v>
      </c>
      <c r="AC513" s="6">
        <v>8.7200000000000006</v>
      </c>
      <c r="AD513" s="6">
        <v>4.5199999999999996</v>
      </c>
      <c r="AE513" s="6">
        <v>0.65</v>
      </c>
      <c r="AF513" s="6">
        <v>9.6</v>
      </c>
      <c r="AG513" s="6">
        <v>10.15</v>
      </c>
      <c r="AH513" s="6">
        <v>-1.65</v>
      </c>
      <c r="AI513" s="6">
        <v>0.78</v>
      </c>
      <c r="AJ513" s="6">
        <v>5.72</v>
      </c>
      <c r="AK513" s="6">
        <v>8.5500000000000007</v>
      </c>
      <c r="AL513" s="6">
        <v>0.89</v>
      </c>
      <c r="AM513">
        <v>17.600000000000001</v>
      </c>
      <c r="AN513">
        <v>14.9</v>
      </c>
      <c r="AO513">
        <v>8.4</v>
      </c>
      <c r="AP513">
        <v>1.1000000000000001</v>
      </c>
      <c r="AQ513">
        <v>-25.2</v>
      </c>
      <c r="AR513">
        <v>-16.5</v>
      </c>
      <c r="AS513">
        <v>-18.3</v>
      </c>
      <c r="AT513">
        <v>-12</v>
      </c>
      <c r="AU513">
        <v>-1.5</v>
      </c>
      <c r="AV513">
        <v>33.799999999999997</v>
      </c>
      <c r="AW513">
        <v>7.6</v>
      </c>
      <c r="AX513" s="6">
        <v>6.44</v>
      </c>
      <c r="AY513" s="6">
        <v>-1.47</v>
      </c>
      <c r="AZ513" s="6">
        <v>0</v>
      </c>
      <c r="BA513" s="6">
        <v>-4.82</v>
      </c>
      <c r="BB513" s="6">
        <v>0.46</v>
      </c>
      <c r="BC513" s="6">
        <v>7.47</v>
      </c>
      <c r="BD513" s="6">
        <v>19.39</v>
      </c>
      <c r="BE513" s="6">
        <v>10.84</v>
      </c>
      <c r="BF513" s="6">
        <v>-7.15</v>
      </c>
      <c r="BG513" s="6">
        <v>86.74</v>
      </c>
      <c r="BH513" s="6">
        <v>253</v>
      </c>
    </row>
    <row r="514" spans="1:60" hidden="1" x14ac:dyDescent="0.2">
      <c r="A514" t="s">
        <v>3136</v>
      </c>
      <c r="B514" t="s">
        <v>734</v>
      </c>
      <c r="C514" t="s">
        <v>735</v>
      </c>
      <c r="D514">
        <v>92</v>
      </c>
      <c r="E514" t="s">
        <v>63</v>
      </c>
      <c r="G514" t="s">
        <v>74</v>
      </c>
      <c r="H514" t="s">
        <v>736</v>
      </c>
      <c r="K514" t="s">
        <v>549</v>
      </c>
      <c r="L514" t="s">
        <v>558</v>
      </c>
      <c r="M514" t="s">
        <v>737</v>
      </c>
      <c r="N514" s="17" t="s">
        <v>738</v>
      </c>
      <c r="O514" s="19">
        <f t="shared" si="7"/>
        <v>3399</v>
      </c>
      <c r="P514">
        <v>1</v>
      </c>
      <c r="Q514" t="s">
        <v>739</v>
      </c>
      <c r="R514" s="6">
        <v>2.81</v>
      </c>
      <c r="S514">
        <v>31.9</v>
      </c>
      <c r="T514">
        <v>43.5</v>
      </c>
      <c r="U514" s="5">
        <v>3</v>
      </c>
      <c r="V514" s="5">
        <v>3</v>
      </c>
      <c r="W514" s="6">
        <v>12.6</v>
      </c>
      <c r="X514" s="6">
        <v>7.57</v>
      </c>
      <c r="Y514" s="6">
        <v>7.14</v>
      </c>
      <c r="Z514" s="6">
        <v>0.96</v>
      </c>
      <c r="AA514" s="6">
        <v>0.91</v>
      </c>
      <c r="AB514" s="6">
        <v>9.8000000000000007</v>
      </c>
      <c r="AC514" s="6">
        <v>6.77</v>
      </c>
      <c r="AD514" s="6">
        <v>-0.45</v>
      </c>
      <c r="AE514" s="6">
        <v>0.92</v>
      </c>
      <c r="AF514" s="6">
        <v>11.81</v>
      </c>
      <c r="AG514" s="6">
        <v>16.8</v>
      </c>
      <c r="AH514" s="6">
        <v>-33.28</v>
      </c>
      <c r="AI514" s="6">
        <v>0.96</v>
      </c>
      <c r="AJ514" s="6">
        <v>8.67</v>
      </c>
      <c r="AK514" s="6">
        <v>10.029999999999999</v>
      </c>
      <c r="AL514" s="6">
        <v>3.47</v>
      </c>
      <c r="AM514">
        <v>11.3</v>
      </c>
      <c r="AN514">
        <v>11.4</v>
      </c>
      <c r="AO514">
        <v>5.8</v>
      </c>
      <c r="AP514">
        <v>0.9</v>
      </c>
      <c r="AQ514">
        <v>-20.9</v>
      </c>
      <c r="AR514">
        <v>-21.7</v>
      </c>
      <c r="AS514">
        <v>-31.7</v>
      </c>
      <c r="AT514">
        <v>-28.4</v>
      </c>
      <c r="AU514">
        <v>-28.2</v>
      </c>
      <c r="AV514">
        <v>22</v>
      </c>
      <c r="AW514">
        <v>7.4</v>
      </c>
      <c r="AX514" s="6">
        <v>6.17</v>
      </c>
      <c r="AY514" s="6">
        <v>2.12</v>
      </c>
      <c r="AZ514" s="6">
        <v>0</v>
      </c>
      <c r="BA514" s="6">
        <v>0.04</v>
      </c>
      <c r="BB514" s="6">
        <v>-10.56</v>
      </c>
      <c r="BC514" s="6">
        <v>-8.34</v>
      </c>
      <c r="BD514" s="6">
        <v>-2.65</v>
      </c>
      <c r="BE514" s="6">
        <v>-26.89</v>
      </c>
      <c r="BF514" s="6">
        <v>11.04</v>
      </c>
      <c r="BG514" s="6">
        <v>81.98</v>
      </c>
      <c r="BH514" s="6">
        <v>313.11</v>
      </c>
    </row>
    <row r="515" spans="1:60" hidden="1" x14ac:dyDescent="0.2">
      <c r="A515" t="s">
        <v>3141</v>
      </c>
      <c r="B515" t="s">
        <v>102</v>
      </c>
      <c r="C515" t="s">
        <v>103</v>
      </c>
      <c r="D515">
        <v>84</v>
      </c>
      <c r="E515" t="s">
        <v>63</v>
      </c>
      <c r="G515" t="s">
        <v>74</v>
      </c>
      <c r="H515" t="s">
        <v>104</v>
      </c>
      <c r="K515" t="s">
        <v>105</v>
      </c>
      <c r="L515" t="s">
        <v>86</v>
      </c>
      <c r="M515" t="s">
        <v>106</v>
      </c>
      <c r="N515" s="17" t="s">
        <v>107</v>
      </c>
      <c r="O515" s="19">
        <f t="shared" si="7"/>
        <v>4823</v>
      </c>
      <c r="P515">
        <v>1</v>
      </c>
      <c r="Q515" t="s">
        <v>108</v>
      </c>
      <c r="R515" s="6">
        <v>2.59</v>
      </c>
      <c r="S515">
        <v>33.5</v>
      </c>
      <c r="T515">
        <v>45.7</v>
      </c>
      <c r="U515" s="5">
        <v>3</v>
      </c>
      <c r="V515" s="5">
        <v>3</v>
      </c>
      <c r="W515" s="6">
        <v>11.36</v>
      </c>
      <c r="X515" s="6">
        <v>9.7200000000000006</v>
      </c>
      <c r="Y515" s="6">
        <v>0.9</v>
      </c>
      <c r="Z515" s="6">
        <v>0.93</v>
      </c>
      <c r="AA515" s="6">
        <v>0.92</v>
      </c>
      <c r="AB515" s="6">
        <v>8.82</v>
      </c>
      <c r="AC515" s="6">
        <v>7.79</v>
      </c>
      <c r="AD515" s="6">
        <v>-5.58</v>
      </c>
      <c r="AE515" s="6">
        <v>0.87</v>
      </c>
      <c r="AF515" s="6">
        <v>8.14</v>
      </c>
      <c r="AG515" s="6">
        <v>6.25</v>
      </c>
      <c r="AH515" s="6">
        <v>6.06</v>
      </c>
      <c r="AI515" s="6">
        <v>0.98</v>
      </c>
      <c r="AJ515" s="6">
        <v>4.47</v>
      </c>
      <c r="AK515" s="6">
        <v>3.61</v>
      </c>
      <c r="AL515" s="6">
        <v>-0.42</v>
      </c>
      <c r="AM515">
        <v>15.3</v>
      </c>
      <c r="AN515">
        <v>12.9</v>
      </c>
      <c r="AO515">
        <v>9.8000000000000007</v>
      </c>
      <c r="AP515">
        <v>1.4</v>
      </c>
      <c r="AQ515">
        <v>-14.7</v>
      </c>
      <c r="AR515">
        <v>-9.3000000000000007</v>
      </c>
      <c r="AS515">
        <v>-21.6</v>
      </c>
      <c r="AT515">
        <v>3.7</v>
      </c>
      <c r="AU515">
        <v>-18.2</v>
      </c>
      <c r="AV515">
        <v>16.7</v>
      </c>
      <c r="AW515">
        <v>4.7</v>
      </c>
      <c r="AX515" s="6">
        <v>6.09</v>
      </c>
      <c r="AY515" s="6">
        <v>8.1300000000000008</v>
      </c>
      <c r="AZ515" s="6">
        <v>0</v>
      </c>
      <c r="BA515" s="6">
        <v>-5.54</v>
      </c>
      <c r="BB515" s="6">
        <v>-1.98</v>
      </c>
      <c r="BC515" s="6">
        <v>4.28</v>
      </c>
      <c r="BD515" s="6">
        <v>19.510000000000002</v>
      </c>
      <c r="BE515" s="6">
        <v>8.0500000000000007</v>
      </c>
      <c r="BF515" s="6">
        <v>47.81</v>
      </c>
      <c r="BG515" s="6">
        <v>80.55</v>
      </c>
      <c r="BH515" s="6">
        <v>591.78</v>
      </c>
    </row>
    <row r="516" spans="1:60" hidden="1" x14ac:dyDescent="0.2">
      <c r="A516" t="s">
        <v>3147</v>
      </c>
      <c r="B516" t="s">
        <v>194</v>
      </c>
      <c r="C516" t="s">
        <v>195</v>
      </c>
      <c r="D516">
        <v>49</v>
      </c>
      <c r="E516" t="s">
        <v>196</v>
      </c>
      <c r="H516" t="s">
        <v>197</v>
      </c>
      <c r="K516" t="s">
        <v>96</v>
      </c>
      <c r="L516" t="s">
        <v>86</v>
      </c>
      <c r="M516" t="s">
        <v>198</v>
      </c>
      <c r="N516" t="s">
        <v>199</v>
      </c>
      <c r="O516" s="19">
        <f t="shared" si="7"/>
        <v>1886</v>
      </c>
      <c r="P516">
        <v>1</v>
      </c>
      <c r="Q516" t="s">
        <v>200</v>
      </c>
      <c r="R516" s="6">
        <v>2.89</v>
      </c>
      <c r="S516">
        <v>53.8</v>
      </c>
      <c r="T516">
        <v>37.799999999999997</v>
      </c>
      <c r="U516" s="5">
        <v>0</v>
      </c>
      <c r="V516" s="5">
        <v>3</v>
      </c>
      <c r="W516" s="6">
        <v>7.2</v>
      </c>
      <c r="X516" s="6">
        <v>2.27</v>
      </c>
      <c r="Y516" s="6">
        <v>16.91</v>
      </c>
      <c r="Z516" s="6">
        <v>0.99</v>
      </c>
      <c r="AA516" s="6">
        <v>0.94</v>
      </c>
      <c r="AB516" s="6">
        <v>5.65</v>
      </c>
      <c r="AC516" s="6">
        <v>-3.98</v>
      </c>
      <c r="AD516" s="6">
        <v>13.95</v>
      </c>
      <c r="AE516" s="6">
        <v>0.86</v>
      </c>
      <c r="AF516" s="6">
        <v>10.06</v>
      </c>
      <c r="AG516" s="6">
        <v>-3.7</v>
      </c>
      <c r="AH516" s="6">
        <v>18.57</v>
      </c>
      <c r="AI516" s="6">
        <v>0.96</v>
      </c>
      <c r="AJ516" s="6">
        <v>12.85</v>
      </c>
      <c r="AK516" s="6">
        <v>7.53</v>
      </c>
      <c r="AL516" s="6">
        <v>2.2999999999999998</v>
      </c>
      <c r="AM516">
        <v>21.1</v>
      </c>
      <c r="AN516">
        <v>18.600000000000001</v>
      </c>
      <c r="AO516">
        <v>11.7</v>
      </c>
      <c r="AP516">
        <v>0.8</v>
      </c>
      <c r="AQ516">
        <v>5.5</v>
      </c>
      <c r="AR516">
        <v>6.3</v>
      </c>
      <c r="AS516">
        <v>-27.2</v>
      </c>
      <c r="AT516">
        <v>-23.2</v>
      </c>
      <c r="AU516">
        <v>-5.9</v>
      </c>
      <c r="AV516">
        <v>22.7</v>
      </c>
      <c r="AW516">
        <v>6.5</v>
      </c>
      <c r="AX516" s="6">
        <v>5.87</v>
      </c>
      <c r="AY516" s="6">
        <v>-0.92</v>
      </c>
      <c r="AZ516" s="6">
        <v>0</v>
      </c>
      <c r="BA516" s="6">
        <v>0.37</v>
      </c>
      <c r="BB516" s="6">
        <v>8.69</v>
      </c>
      <c r="BC516" s="6">
        <v>15.76</v>
      </c>
      <c r="BD516" s="6">
        <v>49.65</v>
      </c>
      <c r="BE516" s="6">
        <v>8.25</v>
      </c>
      <c r="BF516" s="6">
        <v>-4.5199999999999996</v>
      </c>
      <c r="BG516" s="6">
        <v>76.94</v>
      </c>
      <c r="BH516" s="6">
        <v>229.54</v>
      </c>
    </row>
    <row r="517" spans="1:60" hidden="1" x14ac:dyDescent="0.2">
      <c r="A517" t="s">
        <v>3153</v>
      </c>
      <c r="B517" t="s">
        <v>1782</v>
      </c>
      <c r="C517" t="s">
        <v>1783</v>
      </c>
      <c r="D517">
        <v>97</v>
      </c>
      <c r="E517" t="s">
        <v>473</v>
      </c>
      <c r="G517" t="s">
        <v>74</v>
      </c>
      <c r="H517" t="s">
        <v>1784</v>
      </c>
      <c r="K517" t="s">
        <v>274</v>
      </c>
      <c r="L517" t="s">
        <v>558</v>
      </c>
      <c r="M517" t="s">
        <v>826</v>
      </c>
      <c r="N517" t="s">
        <v>1785</v>
      </c>
      <c r="O517" s="19">
        <f t="shared" si="7"/>
        <v>5952</v>
      </c>
      <c r="P517">
        <v>1</v>
      </c>
      <c r="Q517" t="s">
        <v>544</v>
      </c>
      <c r="R517" s="6">
        <v>2.04</v>
      </c>
      <c r="S517">
        <v>28.8</v>
      </c>
      <c r="T517">
        <v>25.2</v>
      </c>
      <c r="U517" s="5">
        <v>3</v>
      </c>
      <c r="V517" s="5">
        <v>3</v>
      </c>
      <c r="W517" s="6">
        <v>17.489999999999998</v>
      </c>
      <c r="X517" s="6">
        <v>9.64</v>
      </c>
      <c r="Y517" s="6">
        <v>9.8000000000000007</v>
      </c>
      <c r="Z517" s="6">
        <v>0.88</v>
      </c>
      <c r="AA517" s="6">
        <v>0.78</v>
      </c>
      <c r="AB517" s="6">
        <v>6.89</v>
      </c>
      <c r="AC517" s="6">
        <v>12.22</v>
      </c>
      <c r="AD517" s="6">
        <v>14.62</v>
      </c>
      <c r="AE517" s="6">
        <v>0.92</v>
      </c>
      <c r="AF517" s="6">
        <v>17.97</v>
      </c>
      <c r="AG517" s="6">
        <v>22.68</v>
      </c>
      <c r="AH517" s="6">
        <v>22.41</v>
      </c>
      <c r="AI517" s="6">
        <v>0.94</v>
      </c>
      <c r="AJ517" s="6">
        <v>5.64</v>
      </c>
      <c r="AK517" s="6">
        <v>3.23</v>
      </c>
      <c r="AL517" s="6">
        <v>4.99</v>
      </c>
      <c r="AM517">
        <v>13.1</v>
      </c>
      <c r="AN517">
        <v>14.2</v>
      </c>
      <c r="AO517">
        <v>9.3000000000000007</v>
      </c>
      <c r="AP517">
        <v>2</v>
      </c>
      <c r="AQ517">
        <v>-9.5</v>
      </c>
      <c r="AR517">
        <v>-27.2</v>
      </c>
      <c r="AS517">
        <v>-33.700000000000003</v>
      </c>
      <c r="AT517">
        <v>-9.3000000000000007</v>
      </c>
      <c r="AU517">
        <v>-32.6</v>
      </c>
      <c r="AV517">
        <v>33.5</v>
      </c>
      <c r="AW517">
        <v>3.1</v>
      </c>
      <c r="AX517" s="6">
        <v>5.79</v>
      </c>
      <c r="AY517" s="6">
        <v>1.35</v>
      </c>
      <c r="AZ517" s="6">
        <v>0</v>
      </c>
      <c r="BA517" s="6">
        <v>1.42</v>
      </c>
      <c r="BB517" s="6">
        <v>13.62</v>
      </c>
      <c r="BC517" s="6">
        <v>11.1</v>
      </c>
      <c r="BD517" s="6">
        <v>4.03</v>
      </c>
      <c r="BE517" s="6">
        <v>33.42</v>
      </c>
      <c r="BF517" s="6">
        <v>6.91</v>
      </c>
      <c r="BG517" s="6">
        <v>75.56</v>
      </c>
      <c r="BH517" s="6">
        <v>224.57</v>
      </c>
    </row>
    <row r="518" spans="1:60" hidden="1" x14ac:dyDescent="0.2">
      <c r="A518" t="s">
        <v>3158</v>
      </c>
      <c r="B518" t="s">
        <v>910</v>
      </c>
      <c r="C518" t="s">
        <v>911</v>
      </c>
      <c r="D518">
        <v>74</v>
      </c>
      <c r="E518" t="s">
        <v>912</v>
      </c>
      <c r="G518" t="s">
        <v>84</v>
      </c>
      <c r="H518" t="s">
        <v>913</v>
      </c>
      <c r="K518" t="s">
        <v>65</v>
      </c>
      <c r="L518" t="s">
        <v>66</v>
      </c>
      <c r="M518" t="s">
        <v>346</v>
      </c>
      <c r="N518" t="s">
        <v>914</v>
      </c>
      <c r="O518" s="19">
        <f t="shared" ref="O518:O581" si="8">SUBSTITUTE(SUBSTITUTE(SUBSTITUTE(N518, " Mrd. €", ""), ".", ""), ",", ".")*1</f>
        <v>48625</v>
      </c>
      <c r="P518">
        <v>4</v>
      </c>
      <c r="Q518" t="s">
        <v>878</v>
      </c>
      <c r="R518" s="6">
        <v>1.74</v>
      </c>
      <c r="S518">
        <v>17.899999999999999</v>
      </c>
      <c r="T518">
        <v>4.7</v>
      </c>
      <c r="U518" s="5">
        <v>0</v>
      </c>
      <c r="V518" s="5">
        <v>3</v>
      </c>
      <c r="W518" s="6">
        <v>7.78</v>
      </c>
      <c r="X518" s="6">
        <v>10.01</v>
      </c>
      <c r="Y518" s="6">
        <v>3.33</v>
      </c>
      <c r="Z518" s="6">
        <v>0.87</v>
      </c>
      <c r="AA518" s="6">
        <v>0.67</v>
      </c>
      <c r="AB518" s="6">
        <v>6.37</v>
      </c>
      <c r="AC518" s="6">
        <v>2.48</v>
      </c>
      <c r="AD518" s="6">
        <v>6.51</v>
      </c>
      <c r="AE518" s="6">
        <v>0.87</v>
      </c>
      <c r="AF518" s="6">
        <v>13.44</v>
      </c>
      <c r="AG518" s="6">
        <v>10.29</v>
      </c>
      <c r="AI518" s="6">
        <v>0.99</v>
      </c>
      <c r="AJ518" s="6">
        <v>5.7</v>
      </c>
      <c r="AK518" s="6">
        <v>6.39</v>
      </c>
      <c r="AL518" s="6">
        <v>4.4800000000000004</v>
      </c>
      <c r="AM518">
        <v>10.8</v>
      </c>
      <c r="AN518">
        <v>10.3</v>
      </c>
      <c r="AO518">
        <v>2.6</v>
      </c>
      <c r="AP518">
        <v>1.4</v>
      </c>
      <c r="AQ518">
        <v>9.3000000000000007</v>
      </c>
      <c r="AR518">
        <v>-0.3</v>
      </c>
      <c r="AS518">
        <v>-22.6</v>
      </c>
      <c r="AT518">
        <v>-8.9</v>
      </c>
      <c r="AU518">
        <v>5.5</v>
      </c>
      <c r="AV518">
        <v>9.8000000000000007</v>
      </c>
      <c r="AW518">
        <v>2.7</v>
      </c>
      <c r="AX518" s="6">
        <v>5.76</v>
      </c>
      <c r="AY518" s="6">
        <v>9.89</v>
      </c>
      <c r="AZ518" s="6">
        <v>0</v>
      </c>
      <c r="BA518" s="6">
        <v>0.01</v>
      </c>
      <c r="BB518" s="6">
        <v>-2.95</v>
      </c>
      <c r="BC518" s="6">
        <v>0.63</v>
      </c>
      <c r="BD518" s="6">
        <v>20.8</v>
      </c>
      <c r="BE518" s="6">
        <v>24.56</v>
      </c>
      <c r="BF518" s="6">
        <v>60.28</v>
      </c>
      <c r="BG518" s="6">
        <v>75.03</v>
      </c>
      <c r="BH518" s="6">
        <v>1137.6500000000001</v>
      </c>
    </row>
    <row r="519" spans="1:60" hidden="1" x14ac:dyDescent="0.2">
      <c r="A519" t="s">
        <v>3164</v>
      </c>
      <c r="B519" t="s">
        <v>3673</v>
      </c>
      <c r="C519" t="s">
        <v>3674</v>
      </c>
      <c r="D519">
        <v>87</v>
      </c>
      <c r="E519" t="s">
        <v>397</v>
      </c>
      <c r="H519" t="s">
        <v>1878</v>
      </c>
      <c r="K519" t="s">
        <v>500</v>
      </c>
      <c r="L519" t="s">
        <v>86</v>
      </c>
      <c r="M519" t="s">
        <v>158</v>
      </c>
      <c r="N519" t="s">
        <v>3675</v>
      </c>
      <c r="O519" s="19">
        <f t="shared" si="8"/>
        <v>1364</v>
      </c>
      <c r="P519">
        <v>4</v>
      </c>
      <c r="Q519" t="s">
        <v>2949</v>
      </c>
      <c r="R519" s="6">
        <v>6.88</v>
      </c>
      <c r="S519">
        <v>88.9</v>
      </c>
      <c r="T519">
        <v>48.1</v>
      </c>
      <c r="U519" s="5">
        <v>3</v>
      </c>
      <c r="V519" s="5">
        <v>3</v>
      </c>
      <c r="W519" s="6">
        <v>11.03</v>
      </c>
      <c r="X519" s="6">
        <v>11.36</v>
      </c>
      <c r="Y519" s="6">
        <v>7.74</v>
      </c>
      <c r="Z519" s="6">
        <v>0.93</v>
      </c>
      <c r="AA519" s="6">
        <v>0.76</v>
      </c>
      <c r="AB519" s="6">
        <v>6.4</v>
      </c>
      <c r="AC519" s="6">
        <v>20.010000000000002</v>
      </c>
      <c r="AD519" s="6">
        <v>3.97</v>
      </c>
      <c r="AE519" s="6">
        <v>0.57999999999999996</v>
      </c>
      <c r="AF519" s="6">
        <v>6.13</v>
      </c>
      <c r="AG519" s="6">
        <v>458.29</v>
      </c>
      <c r="AH519" s="6">
        <v>-28</v>
      </c>
      <c r="AI519" s="6">
        <v>0.96</v>
      </c>
      <c r="AJ519" s="6">
        <v>6.59</v>
      </c>
      <c r="AK519" s="6">
        <v>4.05</v>
      </c>
      <c r="AL519" s="6">
        <v>-2.21</v>
      </c>
      <c r="AM519">
        <v>12.9</v>
      </c>
      <c r="AN519">
        <v>12.9</v>
      </c>
      <c r="AO519">
        <v>5.0999999999999996</v>
      </c>
      <c r="AP519">
        <v>0.4</v>
      </c>
      <c r="AQ519">
        <v>-24.8</v>
      </c>
      <c r="AR519">
        <v>-15.9</v>
      </c>
      <c r="AS519">
        <v>-47.1</v>
      </c>
      <c r="AT519">
        <v>-10.1</v>
      </c>
      <c r="AU519">
        <v>-3.8</v>
      </c>
      <c r="AV519">
        <v>2.7</v>
      </c>
      <c r="AW519">
        <v>1</v>
      </c>
      <c r="AX519" s="6">
        <v>5.22</v>
      </c>
      <c r="AY519" s="6">
        <v>6.55</v>
      </c>
      <c r="AZ519" s="6">
        <v>0</v>
      </c>
      <c r="BA519" s="6">
        <v>-1.54</v>
      </c>
      <c r="BB519" s="6">
        <v>0.17</v>
      </c>
      <c r="BC519" s="6">
        <v>2.87</v>
      </c>
      <c r="BD519" s="6">
        <v>10.17</v>
      </c>
      <c r="BE519" s="6">
        <v>8.92</v>
      </c>
      <c r="BF519" s="6">
        <v>37.32</v>
      </c>
      <c r="BG519" s="6">
        <v>66.38</v>
      </c>
      <c r="BH519" s="6">
        <v>1323.82</v>
      </c>
    </row>
    <row r="520" spans="1:60" hidden="1" x14ac:dyDescent="0.2">
      <c r="A520" t="s">
        <v>3169</v>
      </c>
      <c r="B520" t="s">
        <v>3512</v>
      </c>
      <c r="C520" t="s">
        <v>3513</v>
      </c>
      <c r="D520">
        <v>60</v>
      </c>
      <c r="E520" t="s">
        <v>338</v>
      </c>
      <c r="G520" t="s">
        <v>74</v>
      </c>
      <c r="H520" t="s">
        <v>3514</v>
      </c>
      <c r="K520" t="s">
        <v>105</v>
      </c>
      <c r="L520" t="s">
        <v>86</v>
      </c>
      <c r="M520" t="s">
        <v>1393</v>
      </c>
      <c r="N520" t="s">
        <v>3515</v>
      </c>
      <c r="O520" s="19">
        <f t="shared" si="8"/>
        <v>1750</v>
      </c>
      <c r="P520">
        <v>1</v>
      </c>
      <c r="Q520" t="s">
        <v>192</v>
      </c>
      <c r="R520" s="6">
        <v>3.97</v>
      </c>
      <c r="S520">
        <v>52.8</v>
      </c>
      <c r="T520">
        <v>100</v>
      </c>
      <c r="U520" s="5">
        <v>3</v>
      </c>
      <c r="V520" s="5">
        <v>3</v>
      </c>
      <c r="W520" s="6">
        <v>9.07</v>
      </c>
      <c r="X520" s="6">
        <v>4.49</v>
      </c>
      <c r="Y520" s="6">
        <v>3.03</v>
      </c>
      <c r="Z520" s="6">
        <v>0.95</v>
      </c>
      <c r="AA520" s="6">
        <v>0.89</v>
      </c>
      <c r="AB520" s="6">
        <v>3.96</v>
      </c>
      <c r="AC520" s="6">
        <v>5.76</v>
      </c>
      <c r="AD520" s="6">
        <v>-0.21</v>
      </c>
      <c r="AE520" s="6">
        <v>0.75</v>
      </c>
      <c r="AF520" s="6">
        <v>4.58</v>
      </c>
      <c r="AG520" s="6">
        <v>-3.23</v>
      </c>
      <c r="AH520" s="6">
        <v>70.52</v>
      </c>
      <c r="AI520" s="6">
        <v>0.96</v>
      </c>
      <c r="AJ520" s="6">
        <v>3.43</v>
      </c>
      <c r="AK520" s="6">
        <v>4.99</v>
      </c>
      <c r="AL520" s="6">
        <v>0.16</v>
      </c>
      <c r="AM520">
        <v>10.5</v>
      </c>
      <c r="AN520">
        <v>13.3</v>
      </c>
      <c r="AO520">
        <v>11.4</v>
      </c>
      <c r="AP520">
        <v>0.9</v>
      </c>
      <c r="AQ520">
        <v>-18.600000000000001</v>
      </c>
      <c r="AR520">
        <v>-44.1</v>
      </c>
      <c r="AS520">
        <v>-0.9</v>
      </c>
      <c r="AT520">
        <v>-14.7</v>
      </c>
      <c r="AU520">
        <v>-22.4</v>
      </c>
      <c r="AV520">
        <v>30.5</v>
      </c>
      <c r="AW520">
        <v>9999</v>
      </c>
      <c r="AX520" s="6">
        <v>5.17</v>
      </c>
      <c r="AY520" s="6">
        <v>0.45</v>
      </c>
      <c r="AZ520" s="6">
        <v>0</v>
      </c>
      <c r="BA520" s="6">
        <v>0.71</v>
      </c>
      <c r="BB520" s="6">
        <v>7.48</v>
      </c>
      <c r="BC520" s="6">
        <v>9.57</v>
      </c>
      <c r="BD520" s="6">
        <v>16.73</v>
      </c>
      <c r="BE520" s="6">
        <v>-9.58</v>
      </c>
      <c r="BF520" s="6">
        <v>2.29</v>
      </c>
      <c r="BG520" s="6">
        <v>65.53</v>
      </c>
      <c r="BH520" s="6">
        <v>317.02999999999997</v>
      </c>
    </row>
    <row r="521" spans="1:60" hidden="1" x14ac:dyDescent="0.2">
      <c r="A521" t="s">
        <v>3175</v>
      </c>
      <c r="B521" t="s">
        <v>1516</v>
      </c>
      <c r="C521" t="s">
        <v>1522</v>
      </c>
      <c r="D521">
        <v>46</v>
      </c>
      <c r="E521" t="s">
        <v>155</v>
      </c>
      <c r="G521" t="s">
        <v>84</v>
      </c>
      <c r="H521" t="s">
        <v>1523</v>
      </c>
      <c r="K521" t="s">
        <v>65</v>
      </c>
      <c r="L521" t="s">
        <v>97</v>
      </c>
      <c r="M521" t="s">
        <v>1524</v>
      </c>
      <c r="N521" t="s">
        <v>1525</v>
      </c>
      <c r="O521" s="19">
        <f t="shared" si="8"/>
        <v>40954</v>
      </c>
      <c r="P521">
        <v>1</v>
      </c>
      <c r="Q521" t="s">
        <v>1526</v>
      </c>
      <c r="R521" s="6">
        <v>2.14</v>
      </c>
      <c r="S521">
        <v>130</v>
      </c>
      <c r="T521">
        <v>84.1</v>
      </c>
      <c r="U521" s="5">
        <v>3</v>
      </c>
      <c r="V521" s="5">
        <v>3</v>
      </c>
      <c r="W521" s="6">
        <v>13.31</v>
      </c>
      <c r="X521" s="6">
        <v>10.11</v>
      </c>
      <c r="Y521" s="6">
        <v>2.33</v>
      </c>
      <c r="Z521" s="6">
        <v>0.96</v>
      </c>
      <c r="AA521" s="6">
        <v>0.77</v>
      </c>
      <c r="AB521" s="6">
        <v>-4.43</v>
      </c>
      <c r="AC521" s="6">
        <v>-18.84</v>
      </c>
      <c r="AD521" s="6">
        <v>-35.18</v>
      </c>
      <c r="AE521" s="6">
        <v>0.88</v>
      </c>
      <c r="AF521" s="6">
        <v>4.5999999999999996</v>
      </c>
      <c r="AG521" s="6">
        <v>-2.39</v>
      </c>
      <c r="AH521" s="6">
        <v>0.78</v>
      </c>
      <c r="AI521" s="6">
        <v>0.97</v>
      </c>
      <c r="AJ521" s="6">
        <v>3.47</v>
      </c>
      <c r="AK521" s="6">
        <v>0.66</v>
      </c>
      <c r="AL521" s="6">
        <v>-2.08</v>
      </c>
      <c r="AM521">
        <v>69.3</v>
      </c>
      <c r="AN521">
        <v>60.7</v>
      </c>
      <c r="AO521">
        <v>20.3</v>
      </c>
      <c r="AP521">
        <v>2.9</v>
      </c>
      <c r="AQ521">
        <v>75.400000000000006</v>
      </c>
      <c r="AR521">
        <v>72.400000000000006</v>
      </c>
      <c r="AS521">
        <v>-9.3000000000000007</v>
      </c>
      <c r="AT521">
        <v>-26.5</v>
      </c>
      <c r="AU521">
        <v>-49.6</v>
      </c>
      <c r="AV521">
        <v>27.1</v>
      </c>
      <c r="AW521">
        <v>53.5</v>
      </c>
      <c r="AX521" s="6">
        <v>4.84</v>
      </c>
      <c r="AY521" s="6">
        <v>-5.22</v>
      </c>
      <c r="AZ521" s="6">
        <v>0</v>
      </c>
      <c r="BA521" s="6">
        <v>-2.2799999999999998</v>
      </c>
      <c r="BB521" s="6">
        <v>-8.7100000000000009</v>
      </c>
      <c r="BC521" s="6">
        <v>-17.23</v>
      </c>
      <c r="BD521" s="6">
        <v>-6.64</v>
      </c>
      <c r="BE521" s="6">
        <v>-34.58</v>
      </c>
      <c r="BF521" s="6">
        <v>-23.5</v>
      </c>
      <c r="BG521" s="6">
        <v>60.5</v>
      </c>
      <c r="BH521" s="6">
        <v>19.86</v>
      </c>
    </row>
    <row r="522" spans="1:60" hidden="1" x14ac:dyDescent="0.2">
      <c r="A522" t="s">
        <v>3180</v>
      </c>
      <c r="B522" t="s">
        <v>2418</v>
      </c>
      <c r="C522" t="s">
        <v>2419</v>
      </c>
      <c r="D522">
        <v>29</v>
      </c>
      <c r="E522" t="s">
        <v>1542</v>
      </c>
      <c r="G522" t="s">
        <v>94</v>
      </c>
      <c r="H522" t="s">
        <v>2420</v>
      </c>
      <c r="K522" t="s">
        <v>65</v>
      </c>
      <c r="L522" t="s">
        <v>558</v>
      </c>
      <c r="M522" t="s">
        <v>1134</v>
      </c>
      <c r="N522" t="s">
        <v>2421</v>
      </c>
      <c r="O522" s="19">
        <f t="shared" si="8"/>
        <v>3510</v>
      </c>
      <c r="P522">
        <v>4</v>
      </c>
      <c r="Q522" t="s">
        <v>2123</v>
      </c>
      <c r="R522" s="6">
        <v>3.32</v>
      </c>
      <c r="S522">
        <v>42.4</v>
      </c>
      <c r="T522">
        <v>67.400000000000006</v>
      </c>
      <c r="U522" s="5">
        <v>3</v>
      </c>
      <c r="V522" s="5">
        <v>3</v>
      </c>
      <c r="W522" s="6">
        <v>30.8</v>
      </c>
      <c r="X522" s="6">
        <v>11.48</v>
      </c>
      <c r="Y522" s="6">
        <v>13.01</v>
      </c>
      <c r="Z522" s="6">
        <v>0.77</v>
      </c>
      <c r="AA522" s="6">
        <v>0.68</v>
      </c>
      <c r="AB522" s="6">
        <v>9.99</v>
      </c>
      <c r="AC522" s="6">
        <v>-2.31</v>
      </c>
      <c r="AD522" s="6">
        <v>-2.06</v>
      </c>
      <c r="AE522" s="6">
        <v>0.37</v>
      </c>
      <c r="AF522" s="6">
        <v>-2.34</v>
      </c>
      <c r="AG522" s="6">
        <v>-5.48</v>
      </c>
      <c r="AH522" s="6">
        <v>130.72999999999999</v>
      </c>
      <c r="AI522" s="6">
        <v>0.88</v>
      </c>
      <c r="AJ522" s="6">
        <v>11.5</v>
      </c>
      <c r="AK522" s="6">
        <v>2.08</v>
      </c>
      <c r="AL522" s="6">
        <v>5.45</v>
      </c>
      <c r="AM522">
        <v>16.600000000000001</v>
      </c>
      <c r="AN522">
        <v>12.8</v>
      </c>
      <c r="AO522">
        <v>13.4</v>
      </c>
      <c r="AP522">
        <v>0.8</v>
      </c>
      <c r="AQ522">
        <v>-31.2</v>
      </c>
      <c r="AR522">
        <v>-34.9</v>
      </c>
      <c r="AS522">
        <v>-15.7</v>
      </c>
      <c r="AT522">
        <v>-36.9</v>
      </c>
      <c r="AU522">
        <v>-58.8</v>
      </c>
      <c r="AV522">
        <v>44.3</v>
      </c>
      <c r="AW522">
        <v>66</v>
      </c>
      <c r="AX522" s="6">
        <v>4.78</v>
      </c>
      <c r="AY522" s="6">
        <v>0.08</v>
      </c>
      <c r="AZ522" s="6">
        <v>0</v>
      </c>
      <c r="BA522" s="6">
        <v>-3.19</v>
      </c>
      <c r="BB522" s="6">
        <v>-7.57</v>
      </c>
      <c r="BC522" s="6">
        <v>-3.91</v>
      </c>
      <c r="BD522" s="6">
        <v>16.43</v>
      </c>
      <c r="BE522" s="6">
        <v>-30.09</v>
      </c>
      <c r="BF522" s="6">
        <v>0.41</v>
      </c>
      <c r="BG522" s="6">
        <v>59.46</v>
      </c>
      <c r="BH522" s="6">
        <v>925.85</v>
      </c>
    </row>
    <row r="523" spans="1:60" hidden="1" x14ac:dyDescent="0.2">
      <c r="A523" t="s">
        <v>3186</v>
      </c>
      <c r="B523" t="s">
        <v>1124</v>
      </c>
      <c r="C523" t="s">
        <v>1125</v>
      </c>
      <c r="D523">
        <v>92</v>
      </c>
      <c r="E523" t="s">
        <v>1126</v>
      </c>
      <c r="H523" t="s">
        <v>1127</v>
      </c>
      <c r="K523" t="s">
        <v>309</v>
      </c>
      <c r="L523" t="s">
        <v>558</v>
      </c>
      <c r="M523" t="s">
        <v>826</v>
      </c>
      <c r="N523" t="s">
        <v>1128</v>
      </c>
      <c r="O523" s="19">
        <f t="shared" si="8"/>
        <v>85881</v>
      </c>
      <c r="P523">
        <v>4</v>
      </c>
      <c r="Q523" t="s">
        <v>1129</v>
      </c>
      <c r="R523" s="6">
        <v>2.4300000000000002</v>
      </c>
      <c r="S523">
        <v>53.9</v>
      </c>
      <c r="T523">
        <v>56.5</v>
      </c>
      <c r="U523" s="5">
        <v>3</v>
      </c>
      <c r="V523" s="5">
        <v>3</v>
      </c>
      <c r="W523" s="6">
        <v>6.52</v>
      </c>
      <c r="X523" s="6">
        <v>5.5</v>
      </c>
      <c r="Y523" s="6">
        <v>36</v>
      </c>
      <c r="Z523" s="6">
        <v>0.9</v>
      </c>
      <c r="AA523" s="6">
        <v>0.65</v>
      </c>
      <c r="AB523" s="6">
        <v>5.92</v>
      </c>
      <c r="AC523" s="6">
        <v>19.8</v>
      </c>
      <c r="AD523" s="6">
        <v>8.3800000000000008</v>
      </c>
      <c r="AE523" s="6">
        <v>0.85</v>
      </c>
      <c r="AF523" s="6">
        <v>3.38</v>
      </c>
      <c r="AG523" s="6">
        <v>12.72</v>
      </c>
      <c r="AH523" s="6">
        <v>17.510000000000002</v>
      </c>
      <c r="AI523" s="6">
        <v>0.94</v>
      </c>
      <c r="AJ523" s="6">
        <v>4.1500000000000004</v>
      </c>
      <c r="AK523" s="6">
        <v>4.16</v>
      </c>
      <c r="AL523" s="6">
        <v>5.73</v>
      </c>
      <c r="AM523">
        <v>36.5</v>
      </c>
      <c r="AN523">
        <v>22.2</v>
      </c>
      <c r="AO523">
        <v>18.899999999999999</v>
      </c>
      <c r="AP523">
        <v>4.3</v>
      </c>
      <c r="AQ523">
        <v>-16.899999999999999</v>
      </c>
      <c r="AR523">
        <v>24</v>
      </c>
      <c r="AS523">
        <v>9.8000000000000007</v>
      </c>
      <c r="AT523">
        <v>28.2</v>
      </c>
      <c r="AU523">
        <v>-8.1999999999999993</v>
      </c>
      <c r="AV523">
        <v>37.9</v>
      </c>
      <c r="AW523">
        <v>9.6</v>
      </c>
      <c r="AX523" s="6">
        <v>4.41</v>
      </c>
      <c r="AY523" s="6">
        <v>14.33</v>
      </c>
      <c r="AZ523" s="6">
        <v>0</v>
      </c>
      <c r="BA523" s="6">
        <v>0.49</v>
      </c>
      <c r="BB523" s="6">
        <v>12.41</v>
      </c>
      <c r="BC523" s="6">
        <v>0.63</v>
      </c>
      <c r="BD523" s="6">
        <v>31.01</v>
      </c>
      <c r="BE523" s="6">
        <v>-1.17</v>
      </c>
      <c r="BF523" s="6">
        <v>95.35</v>
      </c>
      <c r="BG523" s="6">
        <v>53.9</v>
      </c>
      <c r="BH523" s="6">
        <v>927.87</v>
      </c>
    </row>
    <row r="524" spans="1:60" hidden="1" x14ac:dyDescent="0.2">
      <c r="A524" t="s">
        <v>3191</v>
      </c>
      <c r="B524" t="s">
        <v>3563</v>
      </c>
      <c r="C524" t="s">
        <v>3564</v>
      </c>
      <c r="D524">
        <v>69</v>
      </c>
      <c r="E524" t="s">
        <v>850</v>
      </c>
      <c r="H524" t="s">
        <v>3565</v>
      </c>
      <c r="K524" t="s">
        <v>76</v>
      </c>
      <c r="L524" t="s">
        <v>114</v>
      </c>
      <c r="M524" t="s">
        <v>1379</v>
      </c>
      <c r="N524" t="s">
        <v>3566</v>
      </c>
      <c r="O524" s="19">
        <f t="shared" si="8"/>
        <v>3524</v>
      </c>
      <c r="P524">
        <v>1</v>
      </c>
      <c r="Q524" t="s">
        <v>3567</v>
      </c>
      <c r="R524" s="6">
        <v>4.67</v>
      </c>
      <c r="S524">
        <v>87.5</v>
      </c>
      <c r="T524">
        <v>100</v>
      </c>
      <c r="U524" s="5">
        <v>2</v>
      </c>
      <c r="V524" s="5">
        <v>3</v>
      </c>
      <c r="W524" s="6">
        <v>10.02</v>
      </c>
      <c r="X524" s="6">
        <v>1.19</v>
      </c>
      <c r="Y524" s="6">
        <v>14.29</v>
      </c>
      <c r="Z524" s="6">
        <v>0.65</v>
      </c>
      <c r="AA524" s="6">
        <v>0.96</v>
      </c>
      <c r="AB524" s="6">
        <v>5.99</v>
      </c>
      <c r="AC524" s="6">
        <v>3.7</v>
      </c>
      <c r="AD524" s="6">
        <v>9.0299999999999994</v>
      </c>
      <c r="AE524" s="6">
        <v>0.36</v>
      </c>
      <c r="AF524" s="6">
        <v>-0.41</v>
      </c>
      <c r="AG524" s="6">
        <v>15.23</v>
      </c>
      <c r="AH524" s="6">
        <v>1.22</v>
      </c>
      <c r="AI524" s="6">
        <v>0.98</v>
      </c>
      <c r="AJ524" s="6">
        <v>29.97</v>
      </c>
      <c r="AK524" s="6">
        <v>9.5500000000000007</v>
      </c>
      <c r="AL524" s="6">
        <v>19.54</v>
      </c>
      <c r="AM524">
        <v>41.8</v>
      </c>
      <c r="AN524">
        <v>20.399999999999999</v>
      </c>
      <c r="AO524">
        <v>21.8</v>
      </c>
      <c r="AP524">
        <v>13.2</v>
      </c>
      <c r="AQ524">
        <v>-10.199999999999999</v>
      </c>
      <c r="AR524">
        <v>229.2</v>
      </c>
      <c r="AS524">
        <v>-10.7</v>
      </c>
      <c r="AT524">
        <v>-15.1</v>
      </c>
      <c r="AU524">
        <v>-3.7</v>
      </c>
      <c r="AV524">
        <v>31.7</v>
      </c>
      <c r="AW524">
        <v>521</v>
      </c>
      <c r="AX524" s="6">
        <v>4.08</v>
      </c>
      <c r="AY524" s="6">
        <v>1.29</v>
      </c>
      <c r="AZ524" s="6">
        <v>0</v>
      </c>
      <c r="BA524" s="6">
        <v>1.67</v>
      </c>
      <c r="BB524" s="6">
        <v>0.25</v>
      </c>
      <c r="BC524" s="6">
        <v>5.69</v>
      </c>
      <c r="BD524" s="6">
        <v>0.96</v>
      </c>
      <c r="BE524" s="6">
        <v>8.52</v>
      </c>
      <c r="BF524" s="6">
        <v>6.61</v>
      </c>
      <c r="BG524" s="6">
        <v>49.18</v>
      </c>
      <c r="BH524" s="6">
        <v>342.58</v>
      </c>
    </row>
    <row r="525" spans="1:60" hidden="1" x14ac:dyDescent="0.2">
      <c r="A525" t="s">
        <v>3196</v>
      </c>
      <c r="B525" t="s">
        <v>3101</v>
      </c>
      <c r="C525" t="s">
        <v>3102</v>
      </c>
      <c r="D525">
        <v>92</v>
      </c>
      <c r="E525" t="s">
        <v>413</v>
      </c>
      <c r="H525" t="s">
        <v>3103</v>
      </c>
      <c r="K525" t="s">
        <v>807</v>
      </c>
      <c r="L525" t="s">
        <v>66</v>
      </c>
      <c r="M525" t="s">
        <v>67</v>
      </c>
      <c r="N525" t="s">
        <v>3104</v>
      </c>
      <c r="O525" s="19">
        <f t="shared" si="8"/>
        <v>12087</v>
      </c>
      <c r="P525">
        <v>4</v>
      </c>
      <c r="Q525" t="s">
        <v>3105</v>
      </c>
      <c r="R525" s="6">
        <v>8.85</v>
      </c>
      <c r="S525">
        <v>87.6</v>
      </c>
      <c r="T525">
        <v>29.1</v>
      </c>
      <c r="U525" s="5">
        <v>3</v>
      </c>
      <c r="V525" s="5">
        <v>3</v>
      </c>
      <c r="W525" s="6">
        <v>16.690000000000001</v>
      </c>
      <c r="X525" s="6">
        <v>21.18</v>
      </c>
      <c r="Y525" s="6">
        <v>68.77</v>
      </c>
      <c r="Z525" s="6">
        <v>0.54</v>
      </c>
      <c r="AA525" s="6">
        <v>0.67</v>
      </c>
      <c r="AB525" s="6">
        <v>10.71</v>
      </c>
      <c r="AC525" s="6">
        <v>23.27</v>
      </c>
      <c r="AD525" s="6">
        <v>24.49</v>
      </c>
      <c r="AE525" s="6">
        <v>0.84</v>
      </c>
      <c r="AF525" s="6">
        <v>23.44</v>
      </c>
      <c r="AG525" s="6">
        <v>15.74</v>
      </c>
      <c r="AI525" s="6">
        <v>0.94</v>
      </c>
      <c r="AJ525" s="6">
        <v>9.8699999999999992</v>
      </c>
      <c r="AK525" s="6">
        <v>13.98</v>
      </c>
      <c r="AL525" s="6">
        <v>7.17</v>
      </c>
      <c r="AM525">
        <v>9.9</v>
      </c>
      <c r="AN525">
        <v>6.8</v>
      </c>
      <c r="AO525">
        <v>3.1</v>
      </c>
      <c r="AP525">
        <v>3</v>
      </c>
      <c r="AQ525">
        <v>-53.3</v>
      </c>
      <c r="AR525">
        <v>-33.700000000000003</v>
      </c>
      <c r="AS525">
        <v>-59.5</v>
      </c>
      <c r="AT525">
        <v>-10.7</v>
      </c>
      <c r="AU525">
        <v>-66.8</v>
      </c>
      <c r="AV525">
        <v>7.1</v>
      </c>
      <c r="AW525">
        <v>1.5</v>
      </c>
      <c r="AX525" s="6">
        <v>3.12</v>
      </c>
      <c r="AY525" s="6">
        <v>6.67</v>
      </c>
      <c r="AZ525" s="6">
        <v>0</v>
      </c>
      <c r="BA525" s="6">
        <v>-0.55000000000000004</v>
      </c>
      <c r="BB525" s="6">
        <v>-10.15</v>
      </c>
      <c r="BC525" s="6">
        <v>-8.1199999999999992</v>
      </c>
      <c r="BD525" s="6">
        <v>-1</v>
      </c>
      <c r="BE525" s="6">
        <v>37.659999999999997</v>
      </c>
      <c r="BF525" s="6">
        <v>38.119999999999997</v>
      </c>
      <c r="BG525" s="6">
        <v>35.96</v>
      </c>
      <c r="BH525" s="6">
        <v>847.85</v>
      </c>
    </row>
    <row r="526" spans="1:60" hidden="1" x14ac:dyDescent="0.2">
      <c r="A526" t="s">
        <v>3201</v>
      </c>
      <c r="B526" t="s">
        <v>1528</v>
      </c>
      <c r="C526" t="s">
        <v>1529</v>
      </c>
      <c r="D526">
        <v>44</v>
      </c>
      <c r="E526" t="s">
        <v>473</v>
      </c>
      <c r="G526" t="s">
        <v>74</v>
      </c>
      <c r="H526" t="s">
        <v>1530</v>
      </c>
      <c r="K526" t="s">
        <v>228</v>
      </c>
      <c r="L526" t="s">
        <v>66</v>
      </c>
      <c r="M526" t="s">
        <v>1400</v>
      </c>
      <c r="N526" t="s">
        <v>1531</v>
      </c>
      <c r="O526" s="19">
        <f t="shared" si="8"/>
        <v>5686</v>
      </c>
      <c r="P526">
        <v>1</v>
      </c>
      <c r="Q526" t="s">
        <v>1532</v>
      </c>
      <c r="R526" s="6">
        <v>3.13</v>
      </c>
      <c r="S526">
        <v>9.8000000000000007</v>
      </c>
      <c r="T526">
        <v>100</v>
      </c>
      <c r="U526" s="5">
        <v>3</v>
      </c>
      <c r="V526" s="5">
        <v>3</v>
      </c>
      <c r="W526" s="6">
        <v>9.3800000000000008</v>
      </c>
      <c r="X526" s="6">
        <v>17.420000000000002</v>
      </c>
      <c r="Y526" s="6">
        <v>13.18</v>
      </c>
      <c r="Z526" s="6">
        <v>0.67</v>
      </c>
      <c r="AA526" s="6">
        <v>0.69</v>
      </c>
      <c r="AB526" s="6">
        <v>37.71</v>
      </c>
      <c r="AC526" s="6">
        <v>62.24</v>
      </c>
      <c r="AD526" s="6">
        <v>-70.849999999999994</v>
      </c>
      <c r="AE526" s="6">
        <v>-0.56999999999999995</v>
      </c>
      <c r="AF526" s="6">
        <v>-12.15</v>
      </c>
      <c r="AG526" s="6">
        <v>-19.41</v>
      </c>
      <c r="AH526" s="6">
        <v>1305.54</v>
      </c>
      <c r="AI526" s="6">
        <v>0.24</v>
      </c>
      <c r="AJ526" s="6">
        <v>-6.45</v>
      </c>
      <c r="AK526" s="6">
        <v>-16.57</v>
      </c>
      <c r="AL526" s="6">
        <v>22.38</v>
      </c>
      <c r="AM526">
        <v>3.1</v>
      </c>
      <c r="AN526">
        <v>3.1</v>
      </c>
      <c r="AP526">
        <v>2.5</v>
      </c>
      <c r="AQ526">
        <v>-78.900000000000006</v>
      </c>
      <c r="AR526">
        <v>-73.599999999999994</v>
      </c>
      <c r="AT526">
        <v>125.6</v>
      </c>
      <c r="AU526">
        <v>-15.1</v>
      </c>
      <c r="AV526">
        <v>9.5</v>
      </c>
      <c r="AW526">
        <v>9999</v>
      </c>
      <c r="AX526" s="6">
        <v>3.06</v>
      </c>
      <c r="AY526" s="6">
        <v>4.28</v>
      </c>
      <c r="AZ526" s="6">
        <v>0</v>
      </c>
      <c r="BA526" s="6">
        <v>-1.47</v>
      </c>
      <c r="BB526" s="6">
        <v>-9.2799999999999994</v>
      </c>
      <c r="BC526" s="6">
        <v>-1.02</v>
      </c>
      <c r="BD526" s="6">
        <v>10.119999999999999</v>
      </c>
      <c r="BE526" s="6">
        <v>19.21</v>
      </c>
      <c r="BF526" s="6">
        <v>23.3</v>
      </c>
      <c r="BG526" s="6">
        <v>35.17</v>
      </c>
      <c r="BH526" s="6">
        <v>875.45</v>
      </c>
    </row>
    <row r="527" spans="1:60" hidden="1" x14ac:dyDescent="0.2">
      <c r="A527" t="s">
        <v>3206</v>
      </c>
      <c r="B527" t="s">
        <v>615</v>
      </c>
      <c r="C527" t="s">
        <v>616</v>
      </c>
      <c r="D527">
        <v>32</v>
      </c>
      <c r="E527" t="s">
        <v>617</v>
      </c>
      <c r="H527" t="s">
        <v>618</v>
      </c>
      <c r="K527" t="s">
        <v>309</v>
      </c>
      <c r="L527" t="s">
        <v>97</v>
      </c>
      <c r="M527" t="s">
        <v>98</v>
      </c>
      <c r="N527" t="s">
        <v>619</v>
      </c>
      <c r="O527" s="19">
        <f t="shared" si="8"/>
        <v>8757</v>
      </c>
      <c r="P527">
        <v>1</v>
      </c>
      <c r="Q527" t="s">
        <v>620</v>
      </c>
      <c r="R527" s="6">
        <v>1.85</v>
      </c>
      <c r="S527">
        <v>35.9</v>
      </c>
      <c r="T527">
        <v>100</v>
      </c>
      <c r="U527" s="5">
        <v>1</v>
      </c>
      <c r="V527" s="5">
        <v>3</v>
      </c>
      <c r="W527" s="6">
        <v>7.36</v>
      </c>
      <c r="X527" s="6">
        <v>4.0599999999999996</v>
      </c>
      <c r="Y527" s="6">
        <v>3.57</v>
      </c>
      <c r="Z527" s="6">
        <v>0.91</v>
      </c>
      <c r="AA527" s="6">
        <v>0.83</v>
      </c>
      <c r="AB527" s="6">
        <v>5.99</v>
      </c>
      <c r="AC527" s="6">
        <v>2.54</v>
      </c>
      <c r="AD527" s="6">
        <v>-18.27</v>
      </c>
      <c r="AE527" s="6">
        <v>0.08</v>
      </c>
      <c r="AF527" s="6">
        <v>-20.14</v>
      </c>
      <c r="AG527" s="6">
        <v>-19.77</v>
      </c>
      <c r="AH527" s="6">
        <v>-63.99</v>
      </c>
      <c r="AI527" s="6">
        <v>0.97</v>
      </c>
      <c r="AJ527" s="6">
        <v>3.84</v>
      </c>
      <c r="AK527" s="6">
        <v>3.15</v>
      </c>
      <c r="AL527" s="6">
        <v>15.16</v>
      </c>
      <c r="AM527">
        <v>19.399999999999999</v>
      </c>
      <c r="AN527">
        <v>19.399999999999999</v>
      </c>
      <c r="AP527">
        <v>1</v>
      </c>
      <c r="AQ527">
        <v>-32.6</v>
      </c>
      <c r="AR527">
        <v>-29.6</v>
      </c>
      <c r="AT527">
        <v>-18.8</v>
      </c>
      <c r="AU527">
        <v>-36.799999999999997</v>
      </c>
      <c r="AV527">
        <v>21</v>
      </c>
      <c r="AW527">
        <v>9999</v>
      </c>
      <c r="AX527" s="6">
        <v>2.84</v>
      </c>
      <c r="AY527" s="6">
        <v>-4.46</v>
      </c>
      <c r="AZ527" s="6">
        <v>0</v>
      </c>
      <c r="BA527" s="6">
        <v>-2.85</v>
      </c>
      <c r="BB527" s="6">
        <v>3.64</v>
      </c>
      <c r="BC527" s="6">
        <v>25.18</v>
      </c>
      <c r="BD527" s="6">
        <v>9.2100000000000009</v>
      </c>
      <c r="BE527" s="6">
        <v>-16.12</v>
      </c>
      <c r="BF527" s="6">
        <v>-20.39</v>
      </c>
      <c r="BG527" s="6">
        <v>32.26</v>
      </c>
      <c r="BH527" s="6">
        <v>112.87</v>
      </c>
    </row>
    <row r="528" spans="1:60" hidden="1" x14ac:dyDescent="0.2">
      <c r="A528" t="s">
        <v>3212</v>
      </c>
      <c r="B528" t="s">
        <v>987</v>
      </c>
      <c r="C528" t="s">
        <v>1184</v>
      </c>
      <c r="D528">
        <v>74</v>
      </c>
      <c r="E528" t="s">
        <v>454</v>
      </c>
      <c r="H528" t="s">
        <v>1185</v>
      </c>
      <c r="K528" t="s">
        <v>549</v>
      </c>
      <c r="L528" t="s">
        <v>66</v>
      </c>
      <c r="M528" t="s">
        <v>67</v>
      </c>
      <c r="N528" t="s">
        <v>311</v>
      </c>
      <c r="O528" s="19">
        <f t="shared" si="8"/>
        <v>3269</v>
      </c>
      <c r="P528">
        <v>1</v>
      </c>
      <c r="Q528" t="s">
        <v>444</v>
      </c>
      <c r="R528" s="6">
        <v>4.68</v>
      </c>
      <c r="S528">
        <v>26</v>
      </c>
      <c r="T528">
        <v>13.2</v>
      </c>
      <c r="U528" s="5">
        <v>3</v>
      </c>
      <c r="V528" s="5">
        <v>3</v>
      </c>
      <c r="W528" s="6">
        <v>15.35</v>
      </c>
      <c r="X528" s="6">
        <v>21.01</v>
      </c>
      <c r="Y528" s="6">
        <v>90.91</v>
      </c>
      <c r="Z528" s="6">
        <v>0.17</v>
      </c>
      <c r="AA528" s="6">
        <v>0.6</v>
      </c>
      <c r="AB528" s="6">
        <v>15.4</v>
      </c>
      <c r="AC528" s="6">
        <v>27.9</v>
      </c>
      <c r="AD528" s="6">
        <v>-3.46</v>
      </c>
      <c r="AE528" s="6">
        <v>0.28000000000000003</v>
      </c>
      <c r="AF528" s="6">
        <v>-0.93</v>
      </c>
      <c r="AG528" s="6">
        <v>41.21</v>
      </c>
      <c r="AI528" s="6">
        <v>0.86</v>
      </c>
      <c r="AJ528" s="6">
        <v>1.61</v>
      </c>
      <c r="AK528" s="6">
        <v>9.07</v>
      </c>
      <c r="AL528" s="6">
        <v>-1.06</v>
      </c>
      <c r="AM528">
        <v>5.5</v>
      </c>
      <c r="AN528">
        <v>5.8</v>
      </c>
      <c r="AO528">
        <v>2.7</v>
      </c>
      <c r="AP528">
        <v>1.3</v>
      </c>
      <c r="AQ528">
        <v>-37.200000000000003</v>
      </c>
      <c r="AR528">
        <v>-40.700000000000003</v>
      </c>
      <c r="AS528">
        <v>-4</v>
      </c>
      <c r="AT528">
        <v>22.7</v>
      </c>
      <c r="AU528">
        <v>-31</v>
      </c>
      <c r="AV528">
        <v>16.2</v>
      </c>
      <c r="AW528">
        <v>10.199999999999999</v>
      </c>
      <c r="AX528" s="6">
        <v>2.65</v>
      </c>
      <c r="AY528" s="6">
        <v>16.59</v>
      </c>
      <c r="AZ528" s="6">
        <v>0</v>
      </c>
      <c r="BA528" s="6">
        <v>-1.23</v>
      </c>
      <c r="BB528" s="6">
        <v>-3.9</v>
      </c>
      <c r="BC528" s="6">
        <v>8.4700000000000006</v>
      </c>
      <c r="BD528" s="6">
        <v>16.91</v>
      </c>
      <c r="BE528" s="6">
        <v>44.29</v>
      </c>
      <c r="BF528" s="6">
        <v>115.47</v>
      </c>
      <c r="BG528" s="6">
        <v>29.86</v>
      </c>
      <c r="BH528" s="6">
        <v>830.2</v>
      </c>
    </row>
    <row r="529" spans="1:60" hidden="1" x14ac:dyDescent="0.2">
      <c r="A529" t="s">
        <v>3218</v>
      </c>
      <c r="B529" t="s">
        <v>829</v>
      </c>
      <c r="C529" t="s">
        <v>830</v>
      </c>
      <c r="D529">
        <v>64</v>
      </c>
      <c r="E529" t="s">
        <v>288</v>
      </c>
      <c r="G529" t="s">
        <v>74</v>
      </c>
      <c r="H529" t="s">
        <v>831</v>
      </c>
      <c r="K529" t="s">
        <v>228</v>
      </c>
      <c r="L529" t="s">
        <v>86</v>
      </c>
      <c r="M529" t="s">
        <v>198</v>
      </c>
      <c r="N529" t="s">
        <v>832</v>
      </c>
      <c r="O529" s="19">
        <f t="shared" si="8"/>
        <v>12645</v>
      </c>
      <c r="P529">
        <v>1</v>
      </c>
      <c r="Q529" t="s">
        <v>833</v>
      </c>
      <c r="R529" s="6">
        <v>2.79</v>
      </c>
      <c r="S529">
        <v>60.6</v>
      </c>
      <c r="T529">
        <v>54.6</v>
      </c>
      <c r="U529" s="5">
        <v>3</v>
      </c>
      <c r="V529" s="5">
        <v>3</v>
      </c>
      <c r="W529" s="6">
        <v>5.14</v>
      </c>
      <c r="X529" s="6">
        <v>7.47</v>
      </c>
      <c r="Y529" s="6">
        <v>14.29</v>
      </c>
      <c r="Z529" s="6">
        <v>0.87</v>
      </c>
      <c r="AA529" s="6">
        <v>0.85</v>
      </c>
      <c r="AB529" s="6">
        <v>3.97</v>
      </c>
      <c r="AC529" s="6">
        <v>5.09</v>
      </c>
      <c r="AD529" s="6">
        <v>7.21</v>
      </c>
      <c r="AE529" s="6">
        <v>0.97</v>
      </c>
      <c r="AF529" s="6">
        <v>3.83</v>
      </c>
      <c r="AG529" s="6">
        <v>1.17</v>
      </c>
      <c r="AH529" s="6">
        <v>5.61</v>
      </c>
      <c r="AI529" s="6">
        <v>0.98</v>
      </c>
      <c r="AJ529" s="6">
        <v>3.69</v>
      </c>
      <c r="AK529" s="6">
        <v>3.23</v>
      </c>
      <c r="AL529" s="6">
        <v>5.47</v>
      </c>
      <c r="AM529">
        <v>25.1</v>
      </c>
      <c r="AN529">
        <v>21.7</v>
      </c>
      <c r="AO529">
        <v>15.8</v>
      </c>
      <c r="AP529">
        <v>2.1</v>
      </c>
      <c r="AQ529">
        <v>0.9</v>
      </c>
      <c r="AR529">
        <v>-9.4</v>
      </c>
      <c r="AS529">
        <v>3.8</v>
      </c>
      <c r="AT529">
        <v>7.7</v>
      </c>
      <c r="AU529">
        <v>-12.2</v>
      </c>
      <c r="AV529">
        <v>38.200000000000003</v>
      </c>
      <c r="AW529">
        <v>10.199999999999999</v>
      </c>
      <c r="AX529" s="6">
        <v>2.58</v>
      </c>
      <c r="AY529" s="6">
        <v>5.51</v>
      </c>
      <c r="AZ529" s="6">
        <v>0</v>
      </c>
      <c r="BA529" s="6">
        <v>-1.57</v>
      </c>
      <c r="BB529" s="6">
        <v>1.25</v>
      </c>
      <c r="BC529" s="6">
        <v>2</v>
      </c>
      <c r="BD529" s="6">
        <v>24.27</v>
      </c>
      <c r="BE529" s="6">
        <v>12.56</v>
      </c>
      <c r="BF529" s="6">
        <v>30.74</v>
      </c>
      <c r="BG529" s="6">
        <v>28.97</v>
      </c>
      <c r="BH529" s="6">
        <v>42.34</v>
      </c>
    </row>
    <row r="530" spans="1:60" hidden="1" x14ac:dyDescent="0.2">
      <c r="A530" t="s">
        <v>3224</v>
      </c>
      <c r="B530" t="s">
        <v>793</v>
      </c>
      <c r="C530" t="s">
        <v>794</v>
      </c>
      <c r="D530">
        <v>63</v>
      </c>
      <c r="E530" t="s">
        <v>136</v>
      </c>
      <c r="H530" t="s">
        <v>795</v>
      </c>
      <c r="K530" t="s">
        <v>309</v>
      </c>
      <c r="L530" t="s">
        <v>86</v>
      </c>
      <c r="M530" t="s">
        <v>106</v>
      </c>
      <c r="N530" t="s">
        <v>796</v>
      </c>
      <c r="O530" s="19">
        <f t="shared" si="8"/>
        <v>3880</v>
      </c>
      <c r="P530">
        <v>1</v>
      </c>
      <c r="Q530" t="s">
        <v>797</v>
      </c>
      <c r="R530" s="6">
        <v>3.63</v>
      </c>
      <c r="S530">
        <v>39.299999999999997</v>
      </c>
      <c r="T530">
        <v>120.3</v>
      </c>
      <c r="U530" s="5">
        <v>3</v>
      </c>
      <c r="V530" s="5">
        <v>3</v>
      </c>
      <c r="W530" s="6">
        <v>8.07</v>
      </c>
      <c r="X530" s="6">
        <v>12.57</v>
      </c>
      <c r="Y530" s="6">
        <v>-5.31</v>
      </c>
      <c r="Z530" s="6">
        <v>0.89</v>
      </c>
      <c r="AA530" s="6">
        <v>0.79</v>
      </c>
      <c r="AB530" s="6">
        <v>6.73</v>
      </c>
      <c r="AC530" s="6">
        <v>10.74</v>
      </c>
      <c r="AD530" s="6">
        <v>-23.7</v>
      </c>
      <c r="AE530" s="6">
        <v>0.59</v>
      </c>
      <c r="AF530" s="6">
        <v>4.5199999999999996</v>
      </c>
      <c r="AG530" s="6">
        <v>-2.9</v>
      </c>
      <c r="AH530" s="6">
        <v>55.12</v>
      </c>
      <c r="AI530" s="6">
        <v>0.86</v>
      </c>
      <c r="AJ530" s="6">
        <v>2.6</v>
      </c>
      <c r="AK530" s="6">
        <v>3.23</v>
      </c>
      <c r="AL530" s="6">
        <v>-8.4499999999999993</v>
      </c>
      <c r="AM530">
        <v>10.8</v>
      </c>
      <c r="AN530">
        <v>10.8</v>
      </c>
      <c r="AO530">
        <v>15.2</v>
      </c>
      <c r="AP530">
        <v>1.1000000000000001</v>
      </c>
      <c r="AQ530">
        <v>-33.5</v>
      </c>
      <c r="AR530">
        <v>-33.9</v>
      </c>
      <c r="AS530">
        <v>8.4</v>
      </c>
      <c r="AT530">
        <v>-4.8</v>
      </c>
      <c r="AU530">
        <v>-35.5</v>
      </c>
      <c r="AV530">
        <v>4.5</v>
      </c>
      <c r="AW530">
        <v>9999</v>
      </c>
      <c r="AX530" s="6">
        <v>2.35</v>
      </c>
      <c r="AY530" s="6">
        <v>3.54</v>
      </c>
      <c r="AZ530" s="6">
        <v>0</v>
      </c>
      <c r="BA530" s="6">
        <v>-1.98</v>
      </c>
      <c r="BB530" s="6">
        <v>4.0599999999999996</v>
      </c>
      <c r="BC530" s="6">
        <v>-2.11</v>
      </c>
      <c r="BD530" s="6">
        <v>6.04</v>
      </c>
      <c r="BE530" s="6">
        <v>-5.15</v>
      </c>
      <c r="BF530" s="6">
        <v>19</v>
      </c>
      <c r="BG530" s="6">
        <v>26.21</v>
      </c>
      <c r="BH530" s="6">
        <v>720.55</v>
      </c>
    </row>
    <row r="531" spans="1:60" hidden="1" x14ac:dyDescent="0.2">
      <c r="A531" t="s">
        <v>3230</v>
      </c>
      <c r="B531" t="s">
        <v>2306</v>
      </c>
      <c r="C531" t="s">
        <v>2307</v>
      </c>
      <c r="D531">
        <v>62</v>
      </c>
      <c r="E531" t="s">
        <v>912</v>
      </c>
      <c r="G531" t="s">
        <v>94</v>
      </c>
      <c r="H531" t="s">
        <v>2308</v>
      </c>
      <c r="K531" t="s">
        <v>274</v>
      </c>
      <c r="L531" t="s">
        <v>558</v>
      </c>
      <c r="M531" t="s">
        <v>737</v>
      </c>
      <c r="N531" t="s">
        <v>2309</v>
      </c>
      <c r="O531" s="19">
        <f t="shared" si="8"/>
        <v>2953</v>
      </c>
      <c r="P531">
        <v>1</v>
      </c>
      <c r="Q531" t="s">
        <v>184</v>
      </c>
      <c r="R531" s="6">
        <v>1.32</v>
      </c>
      <c r="S531">
        <v>10</v>
      </c>
      <c r="T531">
        <v>100</v>
      </c>
      <c r="U531" s="5">
        <v>3</v>
      </c>
      <c r="V531" s="5">
        <v>3</v>
      </c>
      <c r="W531" s="6">
        <v>9.67</v>
      </c>
      <c r="X531" s="6">
        <v>17.12</v>
      </c>
      <c r="Y531" s="6">
        <v>13.64</v>
      </c>
      <c r="Z531" s="6">
        <v>0.87</v>
      </c>
      <c r="AA531" s="6">
        <v>0.87</v>
      </c>
      <c r="AB531" s="6">
        <v>7.16</v>
      </c>
      <c r="AC531" s="6">
        <v>6.87</v>
      </c>
      <c r="AD531" s="6">
        <v>19.09</v>
      </c>
      <c r="AE531" s="6">
        <v>0.76</v>
      </c>
      <c r="AF531" s="6">
        <v>3.63</v>
      </c>
      <c r="AG531" s="6">
        <v>-9.5</v>
      </c>
      <c r="AH531" s="6">
        <v>54.34</v>
      </c>
      <c r="AI531" s="6">
        <v>0.95</v>
      </c>
      <c r="AJ531" s="6">
        <v>10.1</v>
      </c>
      <c r="AK531" s="6">
        <v>7.69</v>
      </c>
      <c r="AL531" s="6">
        <v>14.96</v>
      </c>
      <c r="AM531">
        <v>7.8</v>
      </c>
      <c r="AN531">
        <v>7.6</v>
      </c>
      <c r="AO531">
        <v>6.3</v>
      </c>
      <c r="AP531">
        <v>0.4</v>
      </c>
      <c r="AQ531">
        <v>-13.7</v>
      </c>
      <c r="AR531">
        <v>-13.2</v>
      </c>
      <c r="AS531">
        <v>14.7</v>
      </c>
      <c r="AT531">
        <v>-28.3</v>
      </c>
      <c r="AU531">
        <v>-32.799999999999997</v>
      </c>
      <c r="AV531">
        <v>23.5</v>
      </c>
      <c r="AW531">
        <v>9999</v>
      </c>
      <c r="AX531" s="6">
        <v>1.71</v>
      </c>
      <c r="AY531" s="6">
        <v>10.5</v>
      </c>
      <c r="AZ531" s="6">
        <v>0</v>
      </c>
      <c r="BA531" s="6">
        <v>2.54</v>
      </c>
      <c r="BB531" s="6">
        <v>10.18</v>
      </c>
      <c r="BC531" s="6">
        <v>7.97</v>
      </c>
      <c r="BD531" s="6">
        <v>20.32</v>
      </c>
      <c r="BE531" s="6">
        <v>13.87</v>
      </c>
      <c r="BF531" s="6">
        <v>64.72</v>
      </c>
      <c r="BG531" s="6">
        <v>18.47</v>
      </c>
      <c r="BH531" s="6">
        <v>793.05</v>
      </c>
    </row>
    <row r="532" spans="1:60" hidden="1" x14ac:dyDescent="0.2">
      <c r="A532" t="s">
        <v>3234</v>
      </c>
      <c r="B532" t="s">
        <v>1061</v>
      </c>
      <c r="C532" t="s">
        <v>1062</v>
      </c>
      <c r="D532">
        <v>49</v>
      </c>
      <c r="E532" t="s">
        <v>473</v>
      </c>
      <c r="G532" t="s">
        <v>74</v>
      </c>
      <c r="H532" t="s">
        <v>1063</v>
      </c>
      <c r="K532" t="s">
        <v>76</v>
      </c>
      <c r="L532" t="s">
        <v>86</v>
      </c>
      <c r="M532" t="s">
        <v>106</v>
      </c>
      <c r="N532" t="s">
        <v>1064</v>
      </c>
      <c r="O532" s="19">
        <f t="shared" si="8"/>
        <v>12397</v>
      </c>
      <c r="P532">
        <v>4</v>
      </c>
      <c r="Q532" t="s">
        <v>1065</v>
      </c>
      <c r="R532" s="6">
        <v>4.45</v>
      </c>
      <c r="S532">
        <v>27.8</v>
      </c>
      <c r="T532">
        <v>100</v>
      </c>
      <c r="U532" s="5">
        <v>3</v>
      </c>
      <c r="V532" s="5">
        <v>3</v>
      </c>
      <c r="W532" s="6">
        <v>5.76</v>
      </c>
      <c r="X532" s="6">
        <v>22.26</v>
      </c>
      <c r="Y532" s="6">
        <v>10</v>
      </c>
      <c r="Z532" s="6">
        <v>0.6</v>
      </c>
      <c r="AA532" s="6">
        <v>0.68</v>
      </c>
      <c r="AB532" s="6">
        <v>12.38</v>
      </c>
      <c r="AC532" s="6">
        <v>21.83</v>
      </c>
      <c r="AD532" s="6">
        <v>-11.88</v>
      </c>
      <c r="AE532" s="6">
        <v>0.18</v>
      </c>
      <c r="AF532" s="6">
        <v>1.22</v>
      </c>
      <c r="AG532" s="6">
        <v>-18.66</v>
      </c>
      <c r="AH532" s="6">
        <v>157.43</v>
      </c>
      <c r="AI532" s="6">
        <v>0.69</v>
      </c>
      <c r="AJ532" s="6">
        <v>-3.16</v>
      </c>
      <c r="AK532" s="6">
        <v>-3.46</v>
      </c>
      <c r="AL532" s="6">
        <v>-15.12</v>
      </c>
      <c r="AM532">
        <v>6.2</v>
      </c>
      <c r="AN532">
        <v>6.3</v>
      </c>
      <c r="AO532">
        <v>18.8</v>
      </c>
      <c r="AP532">
        <v>0.6</v>
      </c>
      <c r="AQ532">
        <v>-60.2</v>
      </c>
      <c r="AR532">
        <v>-54.9</v>
      </c>
      <c r="AS532">
        <v>114.6</v>
      </c>
      <c r="AT532">
        <v>11.3</v>
      </c>
      <c r="AU532">
        <v>-50.1</v>
      </c>
      <c r="AV532">
        <v>59.8</v>
      </c>
      <c r="AW532">
        <v>9999</v>
      </c>
      <c r="AX532" s="6">
        <v>1.06</v>
      </c>
      <c r="AY532" s="6">
        <v>6.99</v>
      </c>
      <c r="AZ532" s="6">
        <v>0</v>
      </c>
      <c r="BA532" s="6">
        <v>-1.03</v>
      </c>
      <c r="BB532" s="6">
        <v>-9.59</v>
      </c>
      <c r="BC532" s="6">
        <v>-12.44</v>
      </c>
      <c r="BD532" s="6">
        <v>-5.55</v>
      </c>
      <c r="BE532" s="6">
        <v>-22.52</v>
      </c>
      <c r="BF532" s="6">
        <v>40.200000000000003</v>
      </c>
      <c r="BG532" s="6">
        <v>11.11</v>
      </c>
      <c r="BH532" s="6">
        <v>439.2</v>
      </c>
    </row>
    <row r="533" spans="1:60" hidden="1" x14ac:dyDescent="0.2">
      <c r="A533" t="s">
        <v>3239</v>
      </c>
      <c r="B533" t="s">
        <v>3614</v>
      </c>
      <c r="C533" t="s">
        <v>3615</v>
      </c>
      <c r="D533">
        <v>84</v>
      </c>
      <c r="E533" t="s">
        <v>610</v>
      </c>
      <c r="G533" t="s">
        <v>414</v>
      </c>
      <c r="H533" t="s">
        <v>3616</v>
      </c>
      <c r="K533" t="s">
        <v>157</v>
      </c>
      <c r="L533" t="s">
        <v>229</v>
      </c>
      <c r="M533" t="s">
        <v>230</v>
      </c>
      <c r="N533" t="s">
        <v>3617</v>
      </c>
      <c r="O533" s="19">
        <f t="shared" si="8"/>
        <v>4358</v>
      </c>
      <c r="P533">
        <v>1</v>
      </c>
      <c r="Q533" t="s">
        <v>821</v>
      </c>
      <c r="R533" s="6">
        <v>4.41</v>
      </c>
      <c r="S533">
        <v>43</v>
      </c>
      <c r="T533">
        <v>106.7</v>
      </c>
      <c r="U533" s="5">
        <v>0</v>
      </c>
      <c r="V533" s="5">
        <v>3</v>
      </c>
      <c r="W533" s="6">
        <v>5.1100000000000003</v>
      </c>
      <c r="X533" s="6">
        <v>0.56999999999999995</v>
      </c>
      <c r="Y533" s="6">
        <v>1.25</v>
      </c>
      <c r="Z533" s="6">
        <v>0.83</v>
      </c>
      <c r="AA533" s="6">
        <v>0.77</v>
      </c>
      <c r="AB533" s="6">
        <v>8.15</v>
      </c>
      <c r="AC533" s="6">
        <v>8.44</v>
      </c>
      <c r="AD533" s="6">
        <v>-18.329999999999998</v>
      </c>
      <c r="AE533" s="6">
        <v>0.61</v>
      </c>
      <c r="AF533" s="6">
        <v>8.89</v>
      </c>
      <c r="AG533" s="6">
        <v>20.260000000000002</v>
      </c>
      <c r="AH533" s="6">
        <v>-29.85</v>
      </c>
      <c r="AI533" s="6">
        <v>0.83</v>
      </c>
      <c r="AJ533" s="6">
        <v>8.02</v>
      </c>
      <c r="AK533" s="6">
        <v>0.99</v>
      </c>
      <c r="AL533" s="6">
        <v>0.25</v>
      </c>
      <c r="AM533">
        <v>11.3</v>
      </c>
      <c r="AN533">
        <v>9.8000000000000007</v>
      </c>
      <c r="AO533">
        <v>4.4000000000000004</v>
      </c>
      <c r="AP533">
        <v>0.2</v>
      </c>
      <c r="AQ533">
        <v>-55.7</v>
      </c>
      <c r="AR533">
        <v>-56.4</v>
      </c>
      <c r="AS533">
        <v>-67.8</v>
      </c>
      <c r="AT533">
        <v>-47</v>
      </c>
      <c r="AU533">
        <v>-52.2</v>
      </c>
      <c r="AV533">
        <v>26.5</v>
      </c>
      <c r="AW533">
        <v>9999</v>
      </c>
      <c r="AX533" s="6">
        <v>0.34</v>
      </c>
      <c r="AY533" s="6">
        <v>-7.45</v>
      </c>
      <c r="AZ533" s="6">
        <v>0</v>
      </c>
      <c r="BA533" s="6">
        <v>-1.68</v>
      </c>
      <c r="BB533" s="6">
        <v>-8.99</v>
      </c>
      <c r="BC533" s="6">
        <v>-8.5500000000000007</v>
      </c>
      <c r="BD533" s="6">
        <v>-24.96</v>
      </c>
      <c r="BE533" s="6">
        <v>-33.659999999999997</v>
      </c>
      <c r="BF533" s="6">
        <v>-32.1</v>
      </c>
      <c r="BG533" s="6">
        <v>3.48</v>
      </c>
      <c r="BH533" s="6">
        <v>138.52000000000001</v>
      </c>
    </row>
    <row r="534" spans="1:60" hidden="1" x14ac:dyDescent="0.2">
      <c r="A534" t="s">
        <v>3245</v>
      </c>
      <c r="B534" t="s">
        <v>1684</v>
      </c>
      <c r="C534" t="s">
        <v>1685</v>
      </c>
      <c r="D534">
        <v>52</v>
      </c>
      <c r="E534" t="s">
        <v>1680</v>
      </c>
      <c r="G534" t="s">
        <v>281</v>
      </c>
      <c r="H534" t="s">
        <v>1686</v>
      </c>
      <c r="K534" t="s">
        <v>65</v>
      </c>
      <c r="L534" t="s">
        <v>624</v>
      </c>
      <c r="M534" t="s">
        <v>1084</v>
      </c>
      <c r="N534" t="s">
        <v>1687</v>
      </c>
      <c r="O534" s="19">
        <f t="shared" si="8"/>
        <v>15070</v>
      </c>
      <c r="P534">
        <v>2</v>
      </c>
      <c r="Q534" t="s">
        <v>200</v>
      </c>
      <c r="R534" s="6">
        <v>1.51</v>
      </c>
      <c r="S534">
        <v>15.3</v>
      </c>
      <c r="T534">
        <v>22.8</v>
      </c>
      <c r="U534" s="5">
        <v>2</v>
      </c>
      <c r="V534" s="5">
        <v>3</v>
      </c>
      <c r="W534" s="6">
        <v>7.6</v>
      </c>
      <c r="X534" s="6">
        <v>-2.62</v>
      </c>
      <c r="Y534" s="6">
        <v>6</v>
      </c>
      <c r="Z534" s="6">
        <v>0.7</v>
      </c>
      <c r="AA534" s="6">
        <v>0.88</v>
      </c>
      <c r="AC534" s="6">
        <v>5.55</v>
      </c>
      <c r="AD534" s="6">
        <v>-5.89</v>
      </c>
      <c r="AE534" s="6">
        <v>0.51</v>
      </c>
      <c r="AG534" s="6">
        <v>-6.06</v>
      </c>
      <c r="AH534" s="6">
        <v>22.1</v>
      </c>
      <c r="AI534" s="6">
        <v>0.97</v>
      </c>
      <c r="AK534" s="6">
        <v>4.3099999999999996</v>
      </c>
      <c r="AL534" s="6">
        <v>-6.16</v>
      </c>
      <c r="AM534">
        <v>10.8</v>
      </c>
      <c r="AN534">
        <v>10.1</v>
      </c>
      <c r="AO534">
        <v>11.4</v>
      </c>
      <c r="AP534">
        <v>1.2</v>
      </c>
      <c r="AQ534">
        <v>-17.7</v>
      </c>
      <c r="AR534">
        <v>-23.7</v>
      </c>
      <c r="AS534">
        <v>1.1000000000000001</v>
      </c>
      <c r="AT534">
        <v>-30.1</v>
      </c>
      <c r="AU534">
        <v>-13.9</v>
      </c>
      <c r="AV534">
        <v>37.5</v>
      </c>
      <c r="AW534">
        <v>10.199999999999999</v>
      </c>
      <c r="AX534" s="6">
        <v>-0.32</v>
      </c>
      <c r="AY534" s="6">
        <v>-0.46</v>
      </c>
      <c r="AZ534" s="6">
        <v>0</v>
      </c>
      <c r="BA534" s="6">
        <v>2.44</v>
      </c>
      <c r="BB534" s="6">
        <v>8.75</v>
      </c>
      <c r="BC534" s="6">
        <v>17.07</v>
      </c>
      <c r="BD534" s="6">
        <v>14.04</v>
      </c>
      <c r="BE534" s="6">
        <v>8.0299999999999994</v>
      </c>
      <c r="BF534" s="6">
        <v>-2.27</v>
      </c>
      <c r="BG534" s="6">
        <v>-3.12</v>
      </c>
      <c r="BH534" s="6">
        <v>275.77999999999997</v>
      </c>
    </row>
    <row r="535" spans="1:60" hidden="1" x14ac:dyDescent="0.2">
      <c r="A535" t="s">
        <v>3251</v>
      </c>
      <c r="B535" t="s">
        <v>2109</v>
      </c>
      <c r="C535" t="s">
        <v>2110</v>
      </c>
      <c r="D535">
        <v>72</v>
      </c>
      <c r="E535" t="s">
        <v>857</v>
      </c>
      <c r="G535" t="s">
        <v>406</v>
      </c>
      <c r="H535" t="s">
        <v>2111</v>
      </c>
      <c r="K535" t="s">
        <v>65</v>
      </c>
      <c r="L535" t="s">
        <v>558</v>
      </c>
      <c r="M535" t="s">
        <v>1134</v>
      </c>
      <c r="N535" t="s">
        <v>2112</v>
      </c>
      <c r="O535" s="19">
        <f t="shared" si="8"/>
        <v>1010</v>
      </c>
      <c r="P535">
        <v>2</v>
      </c>
      <c r="Q535" t="s">
        <v>1660</v>
      </c>
      <c r="R535" s="6">
        <v>3.18</v>
      </c>
      <c r="S535">
        <v>31</v>
      </c>
      <c r="T535">
        <v>217.3</v>
      </c>
      <c r="U535" s="5">
        <v>0</v>
      </c>
      <c r="V535" s="5">
        <v>3</v>
      </c>
      <c r="W535" s="6">
        <v>16.71</v>
      </c>
      <c r="X535" s="6">
        <v>2.1</v>
      </c>
      <c r="Y535" s="6">
        <v>0</v>
      </c>
      <c r="Z535" s="6">
        <v>0.8</v>
      </c>
      <c r="AA535" s="6">
        <v>0.86</v>
      </c>
      <c r="AB535" s="6">
        <v>10.83</v>
      </c>
      <c r="AC535" s="6">
        <v>10.29</v>
      </c>
      <c r="AD535" s="6">
        <v>-1.31</v>
      </c>
      <c r="AE535" s="6">
        <v>0.84</v>
      </c>
      <c r="AF535" s="6">
        <v>2.0299999999999998</v>
      </c>
      <c r="AG535" s="6">
        <v>-2.2999999999999998</v>
      </c>
      <c r="AH535" s="6">
        <v>-28.8</v>
      </c>
      <c r="AI535" s="6">
        <v>-0.8</v>
      </c>
      <c r="AJ535" s="6">
        <v>0.93</v>
      </c>
      <c r="AK535" s="6">
        <v>12.37</v>
      </c>
      <c r="AL535" s="6">
        <v>-5.93</v>
      </c>
      <c r="AM535">
        <v>9.6999999999999993</v>
      </c>
      <c r="AN535">
        <v>9.1999999999999993</v>
      </c>
      <c r="AO535">
        <v>9.5</v>
      </c>
      <c r="AP535">
        <v>0.7</v>
      </c>
      <c r="AQ535">
        <v>-51.2</v>
      </c>
      <c r="AR535">
        <v>-51.8</v>
      </c>
      <c r="AS535">
        <v>-25.7</v>
      </c>
      <c r="AT535">
        <v>-58.3</v>
      </c>
      <c r="AU535">
        <v>-48.7</v>
      </c>
      <c r="AV535">
        <v>52.4</v>
      </c>
      <c r="AW535">
        <v>9999</v>
      </c>
      <c r="AX535" s="6">
        <v>-0.45</v>
      </c>
      <c r="AY535" s="6">
        <v>-7.82</v>
      </c>
      <c r="AZ535" s="6">
        <v>0</v>
      </c>
      <c r="BA535" s="6">
        <v>3.3</v>
      </c>
      <c r="BB535" s="6">
        <v>1.3</v>
      </c>
      <c r="BC535" s="6">
        <v>-25.87</v>
      </c>
      <c r="BD535" s="6">
        <v>-28.09</v>
      </c>
      <c r="BE535" s="6">
        <v>-38.26</v>
      </c>
      <c r="BF535" s="6">
        <v>-33.46</v>
      </c>
      <c r="BG535" s="6">
        <v>-4.42</v>
      </c>
      <c r="BH535" s="6">
        <v>900</v>
      </c>
    </row>
    <row r="536" spans="1:60" hidden="1" x14ac:dyDescent="0.2">
      <c r="A536" t="s">
        <v>3257</v>
      </c>
      <c r="B536" t="s">
        <v>952</v>
      </c>
      <c r="C536" t="s">
        <v>953</v>
      </c>
      <c r="D536">
        <v>71</v>
      </c>
      <c r="E536" t="s">
        <v>364</v>
      </c>
      <c r="G536" t="s">
        <v>94</v>
      </c>
      <c r="H536" t="s">
        <v>954</v>
      </c>
      <c r="K536" t="s">
        <v>65</v>
      </c>
      <c r="L536" t="s">
        <v>558</v>
      </c>
      <c r="M536" t="s">
        <v>826</v>
      </c>
      <c r="N536" t="s">
        <v>955</v>
      </c>
      <c r="O536" s="19">
        <f t="shared" si="8"/>
        <v>2260</v>
      </c>
      <c r="P536">
        <v>4</v>
      </c>
      <c r="Q536" t="s">
        <v>600</v>
      </c>
      <c r="R536" s="6">
        <v>4.53</v>
      </c>
      <c r="S536">
        <v>49.4</v>
      </c>
      <c r="T536">
        <v>27.6</v>
      </c>
      <c r="U536" s="5">
        <v>0</v>
      </c>
      <c r="V536" s="5">
        <v>3</v>
      </c>
      <c r="W536" s="6">
        <v>16.399999999999999</v>
      </c>
      <c r="X536" s="6">
        <v>10.86</v>
      </c>
      <c r="Y536" s="6">
        <v>5</v>
      </c>
      <c r="Z536" s="6">
        <v>0.82</v>
      </c>
      <c r="AA536" s="6">
        <v>0.93</v>
      </c>
      <c r="AB536" s="6">
        <v>5.2</v>
      </c>
      <c r="AC536" s="6">
        <v>-0.66</v>
      </c>
      <c r="AD536" s="6">
        <v>1.1499999999999999</v>
      </c>
      <c r="AE536" s="6">
        <v>0.78</v>
      </c>
      <c r="AF536" s="6">
        <v>10.01</v>
      </c>
      <c r="AG536" s="6">
        <v>9.75</v>
      </c>
      <c r="AH536" s="6">
        <v>-45.26</v>
      </c>
      <c r="AI536" s="6">
        <v>0.88</v>
      </c>
      <c r="AJ536" s="6">
        <v>0.06</v>
      </c>
      <c r="AK536" s="6">
        <v>-4.3600000000000003</v>
      </c>
      <c r="AL536" s="6">
        <v>-0.31</v>
      </c>
      <c r="AM536">
        <v>10.8</v>
      </c>
      <c r="AN536">
        <v>10.9</v>
      </c>
      <c r="AO536">
        <v>5.3</v>
      </c>
      <c r="AP536">
        <v>0.8</v>
      </c>
      <c r="AQ536">
        <v>-30.9</v>
      </c>
      <c r="AR536">
        <v>-38.299999999999997</v>
      </c>
      <c r="AS536">
        <v>-53.4</v>
      </c>
      <c r="AT536">
        <v>-32</v>
      </c>
      <c r="AU536">
        <v>-58.5</v>
      </c>
      <c r="AV536">
        <v>47</v>
      </c>
      <c r="AW536">
        <v>3.7</v>
      </c>
      <c r="AX536" s="6">
        <v>-0.57999999999999996</v>
      </c>
      <c r="AY536" s="6">
        <v>-4.05</v>
      </c>
      <c r="AZ536" s="6">
        <v>0</v>
      </c>
      <c r="BA536" s="6">
        <v>3.78</v>
      </c>
      <c r="BB536" s="6">
        <v>-1.57</v>
      </c>
      <c r="BC536" s="6">
        <v>-14.93</v>
      </c>
      <c r="BD536" s="6">
        <v>-2.72</v>
      </c>
      <c r="BE536" s="6">
        <v>8.11</v>
      </c>
      <c r="BF536" s="6">
        <v>-18.68</v>
      </c>
      <c r="BG536" s="6">
        <v>-5.67</v>
      </c>
      <c r="BH536" s="6">
        <v>220.26</v>
      </c>
    </row>
    <row r="537" spans="1:60" hidden="1" x14ac:dyDescent="0.2">
      <c r="A537" t="s">
        <v>3262</v>
      </c>
      <c r="B537" t="s">
        <v>1689</v>
      </c>
      <c r="C537" t="s">
        <v>1690</v>
      </c>
      <c r="D537">
        <v>52</v>
      </c>
      <c r="E537" t="s">
        <v>1680</v>
      </c>
      <c r="G537" t="s">
        <v>84</v>
      </c>
      <c r="H537" t="s">
        <v>1691</v>
      </c>
      <c r="K537" t="s">
        <v>65</v>
      </c>
      <c r="L537" t="s">
        <v>624</v>
      </c>
      <c r="M537" t="s">
        <v>1084</v>
      </c>
      <c r="N537" t="s">
        <v>1692</v>
      </c>
      <c r="O537" s="19">
        <f t="shared" si="8"/>
        <v>13980</v>
      </c>
      <c r="P537">
        <v>4</v>
      </c>
      <c r="Q537" t="s">
        <v>200</v>
      </c>
      <c r="R537" s="6">
        <v>1.63</v>
      </c>
      <c r="S537">
        <v>15.3</v>
      </c>
      <c r="T537">
        <v>22.8</v>
      </c>
      <c r="U537" s="5">
        <v>2</v>
      </c>
      <c r="V537" s="5">
        <v>3</v>
      </c>
      <c r="W537" s="6">
        <v>7.6</v>
      </c>
      <c r="X537" s="6">
        <v>-2.62</v>
      </c>
      <c r="Y537" s="6">
        <v>6</v>
      </c>
      <c r="Z537" s="6">
        <v>0.7</v>
      </c>
      <c r="AA537" s="6">
        <v>0.88</v>
      </c>
      <c r="AC537" s="6">
        <v>5.55</v>
      </c>
      <c r="AD537" s="6">
        <v>-5.89</v>
      </c>
      <c r="AE537" s="6">
        <v>0.51</v>
      </c>
      <c r="AG537" s="6">
        <v>-6.06</v>
      </c>
      <c r="AH537" s="6">
        <v>22.1</v>
      </c>
      <c r="AI537" s="6">
        <v>0.97</v>
      </c>
      <c r="AK537" s="6">
        <v>4.3099999999999996</v>
      </c>
      <c r="AL537" s="6">
        <v>-6.17</v>
      </c>
      <c r="AM537">
        <v>10</v>
      </c>
      <c r="AN537">
        <v>9.4</v>
      </c>
      <c r="AO537">
        <v>10.6</v>
      </c>
      <c r="AP537">
        <v>1.1000000000000001</v>
      </c>
      <c r="AQ537">
        <v>-20.5</v>
      </c>
      <c r="AR537">
        <v>-27</v>
      </c>
      <c r="AS537">
        <v>-3.3</v>
      </c>
      <c r="AT537">
        <v>-33.6</v>
      </c>
      <c r="AU537">
        <v>-17.7</v>
      </c>
      <c r="AV537">
        <v>37.5</v>
      </c>
      <c r="AW537">
        <v>10.199999999999999</v>
      </c>
      <c r="AX537" s="6">
        <v>-0.8</v>
      </c>
      <c r="AY537" s="6">
        <v>-1.65</v>
      </c>
      <c r="AZ537" s="6">
        <v>0</v>
      </c>
      <c r="BA537" s="6">
        <v>2.6</v>
      </c>
      <c r="BB537" s="6">
        <v>9.1999999999999993</v>
      </c>
      <c r="BC537" s="6">
        <v>18.34</v>
      </c>
      <c r="BD537" s="6">
        <v>13.06</v>
      </c>
      <c r="BE537" s="6">
        <v>7.04</v>
      </c>
      <c r="BF537" s="6">
        <v>-7.98</v>
      </c>
      <c r="BG537" s="6">
        <v>-7.74</v>
      </c>
      <c r="BH537" s="6">
        <v>253.97</v>
      </c>
    </row>
    <row r="538" spans="1:60" hidden="1" x14ac:dyDescent="0.2">
      <c r="A538" t="s">
        <v>3268</v>
      </c>
      <c r="B538" t="s">
        <v>3351</v>
      </c>
      <c r="C538" t="s">
        <v>3352</v>
      </c>
      <c r="D538">
        <v>87</v>
      </c>
      <c r="E538" t="s">
        <v>1851</v>
      </c>
      <c r="G538" t="s">
        <v>94</v>
      </c>
      <c r="H538" t="s">
        <v>3353</v>
      </c>
      <c r="K538" t="s">
        <v>96</v>
      </c>
      <c r="L538" t="s">
        <v>66</v>
      </c>
      <c r="M538" t="s">
        <v>67</v>
      </c>
      <c r="N538" t="s">
        <v>3354</v>
      </c>
      <c r="O538" s="19">
        <f t="shared" si="8"/>
        <v>17101</v>
      </c>
      <c r="P538">
        <v>2</v>
      </c>
      <c r="Q538" t="s">
        <v>3355</v>
      </c>
      <c r="R538" s="6">
        <v>13.18</v>
      </c>
      <c r="S538">
        <v>96.9</v>
      </c>
      <c r="T538">
        <v>16</v>
      </c>
      <c r="U538" s="5">
        <v>3</v>
      </c>
      <c r="V538" s="5">
        <v>3</v>
      </c>
      <c r="W538" s="6">
        <v>5.88</v>
      </c>
      <c r="X538" s="6">
        <v>4.01</v>
      </c>
      <c r="Y538" s="6">
        <v>89.09</v>
      </c>
      <c r="Z538" s="6">
        <v>0.93</v>
      </c>
      <c r="AA538" s="6">
        <v>0.87</v>
      </c>
      <c r="AB538" s="6">
        <v>7.15</v>
      </c>
      <c r="AC538" s="6">
        <v>13.72</v>
      </c>
      <c r="AD538" s="6">
        <v>-6.2</v>
      </c>
      <c r="AE538" s="6">
        <v>0.46</v>
      </c>
      <c r="AF538" s="6">
        <v>23.14</v>
      </c>
      <c r="AG538" s="6">
        <v>42.87</v>
      </c>
      <c r="AI538" s="6">
        <v>0.93</v>
      </c>
      <c r="AJ538" s="6">
        <v>5.22</v>
      </c>
      <c r="AK538" s="6">
        <v>7.62</v>
      </c>
      <c r="AL538" s="6">
        <v>-4.53</v>
      </c>
      <c r="AM538">
        <v>6.8</v>
      </c>
      <c r="AN538">
        <v>7.3</v>
      </c>
      <c r="AO538">
        <v>1.2</v>
      </c>
      <c r="AP538">
        <v>3.1</v>
      </c>
      <c r="AQ538">
        <v>-39.1</v>
      </c>
      <c r="AR538">
        <v>-37.700000000000003</v>
      </c>
      <c r="AS538">
        <v>-67.099999999999994</v>
      </c>
      <c r="AT538">
        <v>-27.8</v>
      </c>
      <c r="AU538">
        <v>-56.8</v>
      </c>
      <c r="AV538">
        <v>46.3</v>
      </c>
      <c r="AW538">
        <v>12.9</v>
      </c>
      <c r="AX538" s="6">
        <v>-0.95</v>
      </c>
      <c r="AY538" s="6">
        <v>1.94</v>
      </c>
      <c r="AZ538" s="6">
        <v>0</v>
      </c>
      <c r="BA538" s="6">
        <v>0.96</v>
      </c>
      <c r="BB538" s="6">
        <v>3.14</v>
      </c>
      <c r="BC538" s="6">
        <v>-20.9</v>
      </c>
      <c r="BD538" s="6">
        <v>-0.82</v>
      </c>
      <c r="BE538" s="6">
        <v>9.7200000000000006</v>
      </c>
      <c r="BF538" s="6">
        <v>10.1</v>
      </c>
      <c r="BG538" s="6">
        <v>-9.15</v>
      </c>
      <c r="BH538" s="6">
        <v>520.49</v>
      </c>
    </row>
    <row r="539" spans="1:60" hidden="1" x14ac:dyDescent="0.2">
      <c r="A539" t="s">
        <v>3273</v>
      </c>
      <c r="B539" t="s">
        <v>162</v>
      </c>
      <c r="C539" t="s">
        <v>163</v>
      </c>
      <c r="D539">
        <v>97</v>
      </c>
      <c r="E539" t="s">
        <v>164</v>
      </c>
      <c r="G539" t="s">
        <v>94</v>
      </c>
      <c r="H539" t="s">
        <v>165</v>
      </c>
      <c r="K539" t="s">
        <v>96</v>
      </c>
      <c r="L539" t="s">
        <v>86</v>
      </c>
      <c r="M539" t="s">
        <v>166</v>
      </c>
      <c r="N539" s="17" t="s">
        <v>167</v>
      </c>
      <c r="O539" s="19">
        <f t="shared" si="8"/>
        <v>5857</v>
      </c>
      <c r="P539">
        <v>1</v>
      </c>
      <c r="Q539" t="s">
        <v>168</v>
      </c>
      <c r="R539" s="6">
        <v>1.01</v>
      </c>
      <c r="S539">
        <v>32.700000000000003</v>
      </c>
      <c r="U539" s="5">
        <v>2</v>
      </c>
      <c r="V539" s="5">
        <v>2</v>
      </c>
      <c r="W539" s="6">
        <v>14.02</v>
      </c>
      <c r="X539" s="6">
        <v>18.079999999999998</v>
      </c>
      <c r="Y539" s="6">
        <v>23.6</v>
      </c>
      <c r="Z539" s="6">
        <v>0.85</v>
      </c>
      <c r="AA539" s="6">
        <v>0.87</v>
      </c>
      <c r="AB539" s="6">
        <v>17.5</v>
      </c>
      <c r="AC539" s="6">
        <v>20.149999999999999</v>
      </c>
      <c r="AD539" s="6">
        <v>2.2999999999999998</v>
      </c>
      <c r="AE539" s="6">
        <v>0.81</v>
      </c>
      <c r="AF539" s="6">
        <v>16.420000000000002</v>
      </c>
      <c r="AG539" s="6">
        <v>38.04</v>
      </c>
      <c r="AH539" s="6">
        <v>-5.46</v>
      </c>
      <c r="AI539" s="6">
        <v>0.91</v>
      </c>
      <c r="AJ539" s="6">
        <v>12.41</v>
      </c>
      <c r="AK539" s="6">
        <v>14.04</v>
      </c>
      <c r="AL539" s="6">
        <v>5.13</v>
      </c>
      <c r="AM539">
        <v>41</v>
      </c>
      <c r="AN539">
        <v>32.4</v>
      </c>
      <c r="AO539">
        <v>25.3</v>
      </c>
      <c r="AP539">
        <v>3.3</v>
      </c>
      <c r="AQ539">
        <v>42.7</v>
      </c>
      <c r="AR539">
        <v>55.5</v>
      </c>
      <c r="AS539">
        <v>19</v>
      </c>
      <c r="AT539">
        <v>81.599999999999994</v>
      </c>
      <c r="AU539">
        <v>83.5</v>
      </c>
      <c r="AV539">
        <v>30.9</v>
      </c>
      <c r="AW539">
        <v>4.4000000000000004</v>
      </c>
      <c r="AX539" s="6">
        <v>24.97</v>
      </c>
      <c r="AY539" s="6">
        <v>31.37</v>
      </c>
      <c r="AZ539" s="6">
        <v>0</v>
      </c>
      <c r="BA539" s="6">
        <v>-4.0999999999999996</v>
      </c>
      <c r="BB539" s="6">
        <v>8.49</v>
      </c>
      <c r="BC539" s="6">
        <v>6.99</v>
      </c>
      <c r="BD539" s="6">
        <v>26.4</v>
      </c>
      <c r="BE539" s="6">
        <v>9.06</v>
      </c>
      <c r="BF539" s="6">
        <v>291.29000000000002</v>
      </c>
      <c r="BG539" s="6">
        <v>829.19</v>
      </c>
      <c r="BH539" s="6">
        <v>884.95</v>
      </c>
    </row>
    <row r="540" spans="1:60" hidden="1" x14ac:dyDescent="0.2">
      <c r="A540" t="s">
        <v>3279</v>
      </c>
      <c r="B540" t="s">
        <v>71</v>
      </c>
      <c r="C540" t="s">
        <v>72</v>
      </c>
      <c r="D540">
        <v>88</v>
      </c>
      <c r="E540" t="s">
        <v>73</v>
      </c>
      <c r="G540" t="s">
        <v>74</v>
      </c>
      <c r="H540" t="s">
        <v>75</v>
      </c>
      <c r="K540" t="s">
        <v>76</v>
      </c>
      <c r="L540" t="s">
        <v>66</v>
      </c>
      <c r="M540" t="s">
        <v>77</v>
      </c>
      <c r="N540" s="17" t="s">
        <v>78</v>
      </c>
      <c r="O540" s="19">
        <f t="shared" si="8"/>
        <v>32428</v>
      </c>
      <c r="P540">
        <v>1</v>
      </c>
      <c r="Q540" t="s">
        <v>79</v>
      </c>
      <c r="R540" s="6">
        <v>2.13</v>
      </c>
      <c r="S540">
        <v>15.4</v>
      </c>
      <c r="T540">
        <v>203.3</v>
      </c>
      <c r="U540" s="5">
        <v>2</v>
      </c>
      <c r="V540" s="5">
        <v>2</v>
      </c>
      <c r="W540" s="6">
        <v>14.69</v>
      </c>
      <c r="X540" s="6">
        <v>9.86</v>
      </c>
      <c r="Y540" s="6">
        <v>21.43</v>
      </c>
      <c r="Z540" s="6">
        <v>0.87</v>
      </c>
      <c r="AA540" s="6">
        <v>0.69</v>
      </c>
      <c r="AB540" s="6">
        <v>23.03</v>
      </c>
      <c r="AC540" s="6">
        <v>24.18</v>
      </c>
      <c r="AD540" s="6">
        <v>15.66</v>
      </c>
      <c r="AE540" s="6">
        <v>0.69</v>
      </c>
      <c r="AF540" s="6">
        <v>15.9</v>
      </c>
      <c r="AG540" s="6">
        <v>24.92</v>
      </c>
      <c r="AH540" s="6">
        <v>985.27</v>
      </c>
      <c r="AI540" s="6">
        <v>-0.37</v>
      </c>
      <c r="AJ540" s="6">
        <v>7.97</v>
      </c>
      <c r="AK540" s="6">
        <v>7.57</v>
      </c>
      <c r="AL540" s="6">
        <v>29.1</v>
      </c>
      <c r="AM540">
        <v>7.2</v>
      </c>
      <c r="AN540">
        <v>7.2</v>
      </c>
      <c r="AO540">
        <v>95.8</v>
      </c>
      <c r="AP540">
        <v>49.2</v>
      </c>
      <c r="AQ540">
        <v>-19.7</v>
      </c>
      <c r="AR540">
        <v>-22.5</v>
      </c>
      <c r="AS540">
        <v>51.4</v>
      </c>
      <c r="AT540">
        <v>114.8</v>
      </c>
      <c r="AU540">
        <v>70.400000000000006</v>
      </c>
      <c r="AV540">
        <v>5.8</v>
      </c>
      <c r="AW540">
        <v>9999</v>
      </c>
      <c r="AX540" s="6">
        <v>20.95</v>
      </c>
      <c r="AY540" s="6">
        <v>22.19</v>
      </c>
      <c r="AZ540" s="6">
        <v>0</v>
      </c>
      <c r="BA540" s="6">
        <v>-2.95</v>
      </c>
      <c r="BB540" s="6">
        <v>0.74</v>
      </c>
      <c r="BC540" s="6">
        <v>14.2</v>
      </c>
      <c r="BD540" s="6">
        <v>27.36</v>
      </c>
      <c r="BE540" s="6">
        <v>46.07</v>
      </c>
      <c r="BF540" s="6">
        <v>172.41</v>
      </c>
      <c r="BG540" s="6">
        <v>569.86</v>
      </c>
      <c r="BH540" s="6">
        <v>85.45</v>
      </c>
    </row>
    <row r="541" spans="1:60" hidden="1" x14ac:dyDescent="0.2">
      <c r="A541" t="s">
        <v>3284</v>
      </c>
      <c r="B541" t="s">
        <v>1825</v>
      </c>
      <c r="C541" t="s">
        <v>1826</v>
      </c>
      <c r="D541">
        <v>84</v>
      </c>
      <c r="E541" t="s">
        <v>136</v>
      </c>
      <c r="H541" t="s">
        <v>1827</v>
      </c>
      <c r="K541" t="s">
        <v>76</v>
      </c>
      <c r="L541" t="s">
        <v>558</v>
      </c>
      <c r="M541" t="s">
        <v>1134</v>
      </c>
      <c r="N541" s="17" t="s">
        <v>1828</v>
      </c>
      <c r="O541" s="19">
        <f t="shared" si="8"/>
        <v>3523</v>
      </c>
      <c r="P541">
        <v>2</v>
      </c>
      <c r="Q541" t="s">
        <v>1829</v>
      </c>
      <c r="R541" s="6">
        <v>3.47</v>
      </c>
      <c r="S541">
        <v>82.3</v>
      </c>
      <c r="T541">
        <v>81.599999999999994</v>
      </c>
      <c r="U541" s="5">
        <v>2</v>
      </c>
      <c r="V541" s="5">
        <v>2</v>
      </c>
      <c r="W541" s="6">
        <v>12.76</v>
      </c>
      <c r="X541" s="6">
        <v>12.39</v>
      </c>
      <c r="Y541" s="6">
        <v>15</v>
      </c>
      <c r="Z541" s="6">
        <v>0.85</v>
      </c>
      <c r="AA541" s="6">
        <v>0.73</v>
      </c>
      <c r="AB541" s="6">
        <v>11.77</v>
      </c>
      <c r="AC541" s="6">
        <v>7.56</v>
      </c>
      <c r="AD541" s="6">
        <v>9.16</v>
      </c>
      <c r="AE541" s="6">
        <v>0.83</v>
      </c>
      <c r="AF541" s="6">
        <v>13.33</v>
      </c>
      <c r="AG541" s="6">
        <v>8.68</v>
      </c>
      <c r="AH541" s="6">
        <v>-14.82</v>
      </c>
      <c r="AI541" s="6">
        <v>0.89</v>
      </c>
      <c r="AJ541" s="6">
        <v>8.99</v>
      </c>
      <c r="AK541" s="6">
        <v>10.42</v>
      </c>
      <c r="AL541" s="6">
        <v>12.21</v>
      </c>
      <c r="AM541">
        <v>21.1</v>
      </c>
      <c r="AN541">
        <v>23.8</v>
      </c>
      <c r="AO541">
        <v>9.5</v>
      </c>
      <c r="AP541">
        <v>1.7</v>
      </c>
      <c r="AQ541">
        <v>26.7</v>
      </c>
      <c r="AR541">
        <v>8.9</v>
      </c>
      <c r="AS541">
        <v>6.4</v>
      </c>
      <c r="AT541">
        <v>13.8</v>
      </c>
      <c r="AU541">
        <v>-12.9</v>
      </c>
      <c r="AV541">
        <v>28.3</v>
      </c>
      <c r="AW541">
        <v>4.8</v>
      </c>
      <c r="AX541" s="6">
        <v>18.670000000000002</v>
      </c>
      <c r="AY541" s="6">
        <v>6.22</v>
      </c>
      <c r="AZ541" s="6">
        <v>0</v>
      </c>
      <c r="BA541" s="6">
        <v>2.37</v>
      </c>
      <c r="BB541" s="6">
        <v>8.65</v>
      </c>
      <c r="BC541" s="6">
        <v>6.99</v>
      </c>
      <c r="BD541" s="6">
        <v>18.93</v>
      </c>
      <c r="BE541" s="6">
        <v>6.6</v>
      </c>
      <c r="BF541" s="6">
        <v>35.229999999999997</v>
      </c>
      <c r="BG541" s="6">
        <v>453.67</v>
      </c>
    </row>
    <row r="542" spans="1:60" hidden="1" x14ac:dyDescent="0.2">
      <c r="A542" t="s">
        <v>3289</v>
      </c>
      <c r="B542" t="s">
        <v>477</v>
      </c>
      <c r="C542" t="s">
        <v>478</v>
      </c>
      <c r="D542">
        <v>100</v>
      </c>
      <c r="E542" t="s">
        <v>112</v>
      </c>
      <c r="H542" t="s">
        <v>479</v>
      </c>
      <c r="K542" t="s">
        <v>96</v>
      </c>
      <c r="L542" t="s">
        <v>86</v>
      </c>
      <c r="M542" t="s">
        <v>106</v>
      </c>
      <c r="N542" t="s">
        <v>480</v>
      </c>
      <c r="O542" s="19">
        <f t="shared" si="8"/>
        <v>74001</v>
      </c>
      <c r="P542">
        <v>2</v>
      </c>
      <c r="Q542" t="s">
        <v>168</v>
      </c>
      <c r="R542" s="6">
        <v>1.47</v>
      </c>
      <c r="S542">
        <v>41.9</v>
      </c>
      <c r="T542">
        <v>48.5</v>
      </c>
      <c r="U542" s="5">
        <v>2</v>
      </c>
      <c r="V542" s="5">
        <v>2</v>
      </c>
      <c r="W542" s="6">
        <v>6.86</v>
      </c>
      <c r="X542" s="6">
        <v>11.92</v>
      </c>
      <c r="Y542" s="6">
        <v>31.3</v>
      </c>
      <c r="Z542" s="6">
        <v>0.75</v>
      </c>
      <c r="AA542" s="6">
        <v>0.92</v>
      </c>
      <c r="AB542" s="6">
        <v>13.29</v>
      </c>
      <c r="AC542" s="6">
        <v>15.17</v>
      </c>
      <c r="AD542" s="6">
        <v>6.64</v>
      </c>
      <c r="AE542" s="6">
        <v>0.91</v>
      </c>
      <c r="AF542" s="6">
        <v>7.33</v>
      </c>
      <c r="AG542" s="6">
        <v>17.02</v>
      </c>
      <c r="AH542" s="6">
        <v>23.28</v>
      </c>
      <c r="AI542" s="6">
        <v>0.91</v>
      </c>
      <c r="AJ542" s="6">
        <v>7.03</v>
      </c>
      <c r="AK542" s="6">
        <v>13.18</v>
      </c>
      <c r="AL542" s="6">
        <v>4.5</v>
      </c>
      <c r="AM542">
        <v>29.5</v>
      </c>
      <c r="AN542">
        <v>28.5</v>
      </c>
      <c r="AO542">
        <v>26.7</v>
      </c>
      <c r="AP542">
        <v>4.8</v>
      </c>
      <c r="AQ542">
        <v>29.1</v>
      </c>
      <c r="AR542">
        <v>42.3</v>
      </c>
      <c r="AS542">
        <v>53.1</v>
      </c>
      <c r="AT542">
        <v>51.3</v>
      </c>
      <c r="AU542">
        <v>107.9</v>
      </c>
      <c r="AV542">
        <v>17.3</v>
      </c>
      <c r="AW542">
        <v>2.4</v>
      </c>
      <c r="AX542" s="6">
        <v>17.7</v>
      </c>
      <c r="AY542" s="6">
        <v>24.65</v>
      </c>
      <c r="AZ542" s="6">
        <v>0</v>
      </c>
      <c r="BA542" s="6">
        <v>-1.48</v>
      </c>
      <c r="BB542" s="6">
        <v>4.78</v>
      </c>
      <c r="BC542" s="6">
        <v>11.77</v>
      </c>
      <c r="BD542" s="6">
        <v>24.42</v>
      </c>
      <c r="BE542" s="6">
        <v>25.91</v>
      </c>
      <c r="BF542" s="6">
        <v>200.91</v>
      </c>
      <c r="BG542" s="6">
        <v>410.11</v>
      </c>
      <c r="BH542" s="6">
        <v>983</v>
      </c>
    </row>
    <row r="543" spans="1:60" hidden="1" x14ac:dyDescent="0.2">
      <c r="A543" t="s">
        <v>3294</v>
      </c>
      <c r="B543" t="s">
        <v>3021</v>
      </c>
      <c r="C543" t="s">
        <v>3022</v>
      </c>
      <c r="D543">
        <v>78</v>
      </c>
      <c r="E543" t="s">
        <v>2791</v>
      </c>
      <c r="G543" t="s">
        <v>84</v>
      </c>
      <c r="H543" t="s">
        <v>3023</v>
      </c>
      <c r="K543" t="s">
        <v>65</v>
      </c>
      <c r="L543" t="s">
        <v>558</v>
      </c>
      <c r="M543" t="s">
        <v>667</v>
      </c>
      <c r="N543" s="17" t="s">
        <v>3024</v>
      </c>
      <c r="O543" s="19">
        <f t="shared" si="8"/>
        <v>42929</v>
      </c>
      <c r="P543">
        <v>2</v>
      </c>
      <c r="Q543" t="s">
        <v>464</v>
      </c>
      <c r="R543" s="6">
        <v>1.01</v>
      </c>
      <c r="S543">
        <v>23.8</v>
      </c>
      <c r="T543">
        <v>27.1</v>
      </c>
      <c r="U543" s="5">
        <v>2</v>
      </c>
      <c r="V543" s="5">
        <v>2</v>
      </c>
      <c r="W543" s="6">
        <v>14.25</v>
      </c>
      <c r="X543" s="6">
        <v>7.24</v>
      </c>
      <c r="Y543" s="6">
        <v>9.6999999999999993</v>
      </c>
      <c r="Z543" s="6">
        <v>0.91</v>
      </c>
      <c r="AA543" s="6">
        <v>0.8</v>
      </c>
      <c r="AB543" s="6">
        <v>11.51</v>
      </c>
      <c r="AC543" s="6">
        <v>6.5</v>
      </c>
      <c r="AD543" s="6">
        <v>8.43</v>
      </c>
      <c r="AE543" s="6">
        <v>0.96</v>
      </c>
      <c r="AF543" s="6">
        <v>11.76</v>
      </c>
      <c r="AG543" s="6">
        <v>5.65</v>
      </c>
      <c r="AH543" s="6">
        <v>8.35</v>
      </c>
      <c r="AI543" s="6">
        <v>0.97</v>
      </c>
      <c r="AJ543" s="6">
        <v>7.14</v>
      </c>
      <c r="AK543" s="6">
        <v>6.39</v>
      </c>
      <c r="AL543" s="6">
        <v>4.2699999999999996</v>
      </c>
      <c r="AM543">
        <v>23.5</v>
      </c>
      <c r="AN543">
        <v>23.5</v>
      </c>
      <c r="AO543">
        <v>18.899999999999999</v>
      </c>
      <c r="AP543">
        <v>2.2999999999999998</v>
      </c>
      <c r="AQ543">
        <v>12</v>
      </c>
      <c r="AR543">
        <v>12</v>
      </c>
      <c r="AS543">
        <v>13.2</v>
      </c>
      <c r="AT543">
        <v>11.2</v>
      </c>
      <c r="AU543">
        <v>-5</v>
      </c>
      <c r="AV543">
        <v>38.6</v>
      </c>
      <c r="AW543">
        <v>4.5999999999999996</v>
      </c>
      <c r="AX543" s="6">
        <v>15.11</v>
      </c>
      <c r="AY543" s="6">
        <v>8.4600000000000009</v>
      </c>
      <c r="AZ543" s="6">
        <v>0</v>
      </c>
      <c r="BA543" s="6">
        <v>-1.79</v>
      </c>
      <c r="BB543" s="6">
        <v>9.33</v>
      </c>
      <c r="BC543" s="6">
        <v>-6.71</v>
      </c>
      <c r="BD543" s="6">
        <v>5.63</v>
      </c>
      <c r="BE543" s="6">
        <v>35.130000000000003</v>
      </c>
      <c r="BF543" s="6">
        <v>50.11</v>
      </c>
      <c r="BG543" s="6">
        <v>308.45999999999998</v>
      </c>
      <c r="BH543" s="6">
        <v>60.83</v>
      </c>
    </row>
    <row r="544" spans="1:60" hidden="1" x14ac:dyDescent="0.2">
      <c r="A544" t="s">
        <v>3300</v>
      </c>
      <c r="B544" t="s">
        <v>3507</v>
      </c>
      <c r="C544" t="s">
        <v>3508</v>
      </c>
      <c r="D544">
        <v>97</v>
      </c>
      <c r="E544" t="s">
        <v>344</v>
      </c>
      <c r="G544" t="s">
        <v>84</v>
      </c>
      <c r="H544" t="s">
        <v>3509</v>
      </c>
      <c r="K544" t="s">
        <v>65</v>
      </c>
      <c r="L544" t="s">
        <v>558</v>
      </c>
      <c r="M544" t="s">
        <v>667</v>
      </c>
      <c r="N544" s="17" t="s">
        <v>3510</v>
      </c>
      <c r="O544" s="19">
        <f t="shared" si="8"/>
        <v>108876</v>
      </c>
      <c r="P544">
        <v>4</v>
      </c>
      <c r="Q544" t="s">
        <v>2681</v>
      </c>
      <c r="R544" s="6">
        <v>1.33</v>
      </c>
      <c r="S544">
        <v>34</v>
      </c>
      <c r="T544">
        <v>36.700000000000003</v>
      </c>
      <c r="U544" s="5">
        <v>2</v>
      </c>
      <c r="V544" s="5">
        <v>2</v>
      </c>
      <c r="W544" s="6">
        <v>16.28</v>
      </c>
      <c r="X544" s="6">
        <v>10.73</v>
      </c>
      <c r="Y544" s="6">
        <v>13.95</v>
      </c>
      <c r="Z544" s="6">
        <v>0.89</v>
      </c>
      <c r="AA544" s="6">
        <v>0.81</v>
      </c>
      <c r="AB544" s="6">
        <v>10.75</v>
      </c>
      <c r="AC544" s="6">
        <v>9.94</v>
      </c>
      <c r="AD544" s="6">
        <v>7.15</v>
      </c>
      <c r="AE544" s="6">
        <v>0.93</v>
      </c>
      <c r="AF544" s="6">
        <v>11.17</v>
      </c>
      <c r="AG544" s="6">
        <v>9.6999999999999993</v>
      </c>
      <c r="AH544" s="6">
        <v>-6.57</v>
      </c>
      <c r="AI544" s="6">
        <v>0.96</v>
      </c>
      <c r="AJ544" s="6">
        <v>7.01</v>
      </c>
      <c r="AK544" s="6">
        <v>6.75</v>
      </c>
      <c r="AL544" s="6">
        <v>3.36</v>
      </c>
      <c r="AM544">
        <v>25.6</v>
      </c>
      <c r="AN544">
        <v>25.6</v>
      </c>
      <c r="AO544">
        <v>19.5</v>
      </c>
      <c r="AP544">
        <v>2.1</v>
      </c>
      <c r="AQ544">
        <v>20</v>
      </c>
      <c r="AR544">
        <v>18.399999999999999</v>
      </c>
      <c r="AS544">
        <v>21.1</v>
      </c>
      <c r="AT544">
        <v>28.8</v>
      </c>
      <c r="AU544">
        <v>2.2999999999999998</v>
      </c>
      <c r="AV544">
        <v>42.6</v>
      </c>
      <c r="AW544">
        <v>4.5999999999999996</v>
      </c>
      <c r="AX544" s="6">
        <v>14.31</v>
      </c>
      <c r="AY544" s="6">
        <v>15.44</v>
      </c>
      <c r="AZ544" s="6">
        <v>0</v>
      </c>
      <c r="BA544" s="6">
        <v>0.94</v>
      </c>
      <c r="BB544" s="6">
        <v>8.6300000000000008</v>
      </c>
      <c r="BC544" s="6">
        <v>4.66</v>
      </c>
      <c r="BD544" s="6">
        <v>15.79</v>
      </c>
      <c r="BE544" s="6">
        <v>31.99</v>
      </c>
      <c r="BF544" s="6">
        <v>105.01</v>
      </c>
      <c r="BG544" s="6">
        <v>280.93</v>
      </c>
      <c r="BH544" s="6">
        <v>758.69</v>
      </c>
    </row>
    <row r="545" spans="1:60" hidden="1" x14ac:dyDescent="0.2">
      <c r="A545" t="s">
        <v>3306</v>
      </c>
      <c r="B545" t="s">
        <v>1564</v>
      </c>
      <c r="C545" t="s">
        <v>1565</v>
      </c>
      <c r="D545">
        <v>89</v>
      </c>
      <c r="E545" t="s">
        <v>857</v>
      </c>
      <c r="G545" t="s">
        <v>74</v>
      </c>
      <c r="H545" t="s">
        <v>1566</v>
      </c>
      <c r="K545" t="s">
        <v>147</v>
      </c>
      <c r="L545" t="s">
        <v>86</v>
      </c>
      <c r="M545" t="s">
        <v>198</v>
      </c>
      <c r="N545" s="17" t="s">
        <v>1567</v>
      </c>
      <c r="O545" s="19">
        <f t="shared" si="8"/>
        <v>38916</v>
      </c>
      <c r="P545">
        <v>4</v>
      </c>
      <c r="Q545" t="s">
        <v>675</v>
      </c>
      <c r="R545" s="6">
        <v>1.27</v>
      </c>
      <c r="S545">
        <v>40.700000000000003</v>
      </c>
      <c r="T545">
        <v>31.1</v>
      </c>
      <c r="U545" s="5">
        <v>2</v>
      </c>
      <c r="V545" s="5">
        <v>2</v>
      </c>
      <c r="W545" s="6">
        <v>7.27</v>
      </c>
      <c r="X545" s="6">
        <v>4.12</v>
      </c>
      <c r="Y545" s="6">
        <v>13.64</v>
      </c>
      <c r="Z545" s="6">
        <v>0.99</v>
      </c>
      <c r="AA545" s="6">
        <v>0.94</v>
      </c>
      <c r="AB545" s="6">
        <v>4.68</v>
      </c>
      <c r="AC545" s="6">
        <v>7.99</v>
      </c>
      <c r="AD545" s="6">
        <v>9.69</v>
      </c>
      <c r="AE545" s="6">
        <v>0.95</v>
      </c>
      <c r="AF545" s="6">
        <v>4.41</v>
      </c>
      <c r="AG545" s="6">
        <v>7.58</v>
      </c>
      <c r="AH545" s="6">
        <v>12.02</v>
      </c>
      <c r="AI545" s="6">
        <v>0.96</v>
      </c>
      <c r="AJ545" s="6">
        <v>6.25</v>
      </c>
      <c r="AK545" s="6">
        <v>8.5</v>
      </c>
      <c r="AL545" s="6">
        <v>6.13</v>
      </c>
      <c r="AM545">
        <v>34.799999999999997</v>
      </c>
      <c r="AN545">
        <v>31.8</v>
      </c>
      <c r="AO545">
        <v>23.9</v>
      </c>
      <c r="AP545">
        <v>5.9</v>
      </c>
      <c r="AQ545">
        <v>20</v>
      </c>
      <c r="AR545">
        <v>13.8</v>
      </c>
      <c r="AS545">
        <v>37</v>
      </c>
      <c r="AT545">
        <v>24.4</v>
      </c>
      <c r="AU545">
        <v>37.200000000000003</v>
      </c>
      <c r="AV545">
        <v>32.700000000000003</v>
      </c>
      <c r="AW545">
        <v>3.5</v>
      </c>
      <c r="AX545" s="6">
        <v>13.24</v>
      </c>
      <c r="AY545" s="6">
        <v>8.61</v>
      </c>
      <c r="AZ545" s="6">
        <v>0</v>
      </c>
      <c r="BA545" s="6">
        <v>-2.8</v>
      </c>
      <c r="BB545" s="6">
        <v>10.78</v>
      </c>
      <c r="BC545" s="6">
        <v>7.42</v>
      </c>
      <c r="BD545" s="6">
        <v>23.36</v>
      </c>
      <c r="BE545" s="6">
        <v>24.47</v>
      </c>
      <c r="BF545" s="6">
        <v>51.11</v>
      </c>
      <c r="BG545" s="6">
        <v>246.83</v>
      </c>
      <c r="BH545" s="6">
        <v>334.11</v>
      </c>
    </row>
    <row r="546" spans="1:60" hidden="1" x14ac:dyDescent="0.2">
      <c r="A546" t="s">
        <v>3311</v>
      </c>
      <c r="B546" t="s">
        <v>1248</v>
      </c>
      <c r="C546" t="s">
        <v>1249</v>
      </c>
      <c r="D546">
        <v>85</v>
      </c>
      <c r="E546" t="s">
        <v>1250</v>
      </c>
      <c r="G546" t="s">
        <v>84</v>
      </c>
      <c r="H546" t="s">
        <v>1251</v>
      </c>
      <c r="K546" t="s">
        <v>65</v>
      </c>
      <c r="L546" t="s">
        <v>558</v>
      </c>
      <c r="M546" t="s">
        <v>1134</v>
      </c>
      <c r="N546" s="17" t="s">
        <v>1252</v>
      </c>
      <c r="O546" s="19">
        <f t="shared" si="8"/>
        <v>16689</v>
      </c>
      <c r="P546">
        <v>2</v>
      </c>
      <c r="Q546" t="s">
        <v>1253</v>
      </c>
      <c r="R546" s="6">
        <v>3.48</v>
      </c>
      <c r="S546">
        <v>59.4</v>
      </c>
      <c r="T546">
        <v>65.3</v>
      </c>
      <c r="U546" s="5">
        <v>2</v>
      </c>
      <c r="V546" s="5">
        <v>2</v>
      </c>
      <c r="W546" s="6">
        <v>10.11</v>
      </c>
      <c r="X546" s="6">
        <v>18.68</v>
      </c>
      <c r="Y546" s="6">
        <v>9.5399999999999991</v>
      </c>
      <c r="Z546" s="6">
        <v>0.9</v>
      </c>
      <c r="AA546" s="6">
        <v>0.83</v>
      </c>
      <c r="AB546" s="6">
        <v>13.94</v>
      </c>
      <c r="AC546" s="6">
        <v>9.14</v>
      </c>
      <c r="AD546" s="6">
        <v>10.58</v>
      </c>
      <c r="AE546" s="6">
        <v>0.85</v>
      </c>
      <c r="AF546" s="6">
        <v>12.67</v>
      </c>
      <c r="AG546" s="6">
        <v>6.04</v>
      </c>
      <c r="AH546" s="6">
        <v>2.77</v>
      </c>
      <c r="AI546" s="6">
        <v>0.8</v>
      </c>
      <c r="AJ546" s="6">
        <v>6.1</v>
      </c>
      <c r="AK546" s="6">
        <v>5.95</v>
      </c>
      <c r="AL546" s="6">
        <v>8.81</v>
      </c>
      <c r="AM546">
        <v>17.399999999999999</v>
      </c>
      <c r="AN546">
        <v>17</v>
      </c>
      <c r="AO546">
        <v>11.6</v>
      </c>
      <c r="AP546">
        <v>1.6</v>
      </c>
      <c r="AQ546">
        <v>-9.6999999999999993</v>
      </c>
      <c r="AR546">
        <v>-4.9000000000000004</v>
      </c>
      <c r="AS546">
        <v>-1.9</v>
      </c>
      <c r="AT546">
        <v>10</v>
      </c>
      <c r="AU546">
        <v>-8.4</v>
      </c>
      <c r="AV546">
        <v>59.9</v>
      </c>
      <c r="AW546">
        <v>19.600000000000001</v>
      </c>
      <c r="AX546" s="6">
        <v>12.74</v>
      </c>
      <c r="AY546" s="6">
        <v>5.28</v>
      </c>
      <c r="AZ546" s="6">
        <v>0</v>
      </c>
      <c r="BA546" s="6">
        <v>1.91</v>
      </c>
      <c r="BB546" s="6">
        <v>1.73</v>
      </c>
      <c r="BC546" s="6">
        <v>-12.18</v>
      </c>
      <c r="BD546" s="6">
        <v>-5.93</v>
      </c>
      <c r="BE546" s="6">
        <v>-8.3000000000000007</v>
      </c>
      <c r="BF546" s="6">
        <v>29.32</v>
      </c>
      <c r="BG546" s="6">
        <v>231.76</v>
      </c>
      <c r="BH546" s="6">
        <v>1256</v>
      </c>
    </row>
    <row r="547" spans="1:60" hidden="1" x14ac:dyDescent="0.2">
      <c r="A547" t="s">
        <v>3316</v>
      </c>
      <c r="B547" t="s">
        <v>2596</v>
      </c>
      <c r="C547" t="s">
        <v>2597</v>
      </c>
      <c r="D547">
        <v>87</v>
      </c>
      <c r="E547" t="s">
        <v>144</v>
      </c>
      <c r="H547" t="s">
        <v>2598</v>
      </c>
      <c r="K547" t="s">
        <v>228</v>
      </c>
      <c r="L547" t="s">
        <v>148</v>
      </c>
      <c r="M547" t="s">
        <v>149</v>
      </c>
      <c r="N547" s="17" t="s">
        <v>2599</v>
      </c>
      <c r="O547" s="19">
        <f t="shared" si="8"/>
        <v>1152</v>
      </c>
      <c r="P547">
        <v>4</v>
      </c>
      <c r="Q547" t="s">
        <v>568</v>
      </c>
      <c r="R547" s="6">
        <v>2.5299999999999998</v>
      </c>
      <c r="S547">
        <v>56.3</v>
      </c>
      <c r="T547">
        <v>49.4</v>
      </c>
      <c r="U547" s="5">
        <v>2</v>
      </c>
      <c r="V547" s="5">
        <v>2</v>
      </c>
      <c r="W547" s="6">
        <v>36.17</v>
      </c>
      <c r="X547" s="6">
        <v>93.13</v>
      </c>
      <c r="Y547" s="6">
        <v>9.09</v>
      </c>
      <c r="Z547" s="6">
        <v>0.69</v>
      </c>
      <c r="AA547" s="6">
        <v>0.96</v>
      </c>
      <c r="AB547" s="6">
        <v>10.19</v>
      </c>
      <c r="AC547" s="6">
        <v>9.73</v>
      </c>
      <c r="AD547" s="6">
        <v>5.51</v>
      </c>
      <c r="AE547" s="6">
        <v>0.92</v>
      </c>
      <c r="AF547" s="6">
        <v>11.04</v>
      </c>
      <c r="AG547" s="6">
        <v>5.22</v>
      </c>
      <c r="AH547" s="6">
        <v>-3.58</v>
      </c>
      <c r="AI547" s="6">
        <v>0.99</v>
      </c>
      <c r="AJ547" s="6">
        <v>8.1199999999999992</v>
      </c>
      <c r="AK547" s="6">
        <v>8.82</v>
      </c>
      <c r="AL547" s="6">
        <v>7</v>
      </c>
      <c r="AM547">
        <v>23.3</v>
      </c>
      <c r="AN547">
        <v>22.3</v>
      </c>
      <c r="AO547">
        <v>15</v>
      </c>
      <c r="AP547">
        <v>1.6</v>
      </c>
      <c r="AQ547">
        <v>17.7</v>
      </c>
      <c r="AR547">
        <v>21.6</v>
      </c>
      <c r="AS547">
        <v>4.5999999999999996</v>
      </c>
      <c r="AT547">
        <v>36.4</v>
      </c>
      <c r="AU547">
        <v>-40.799999999999997</v>
      </c>
      <c r="AV547">
        <v>6.5</v>
      </c>
      <c r="AW547">
        <v>1.4</v>
      </c>
      <c r="AX547" s="6">
        <v>12.61</v>
      </c>
      <c r="AY547" s="6">
        <v>16.91</v>
      </c>
      <c r="AZ547" s="6">
        <v>0</v>
      </c>
      <c r="BA547" s="6">
        <v>0.85</v>
      </c>
      <c r="BB547" s="6">
        <v>5.33</v>
      </c>
      <c r="BC547" s="6">
        <v>3.16</v>
      </c>
      <c r="BD547" s="6">
        <v>16.03</v>
      </c>
      <c r="BE547" s="6">
        <v>18.8</v>
      </c>
      <c r="BF547" s="6">
        <v>118.43</v>
      </c>
      <c r="BG547" s="6">
        <v>228.03</v>
      </c>
      <c r="BH547" s="6">
        <v>281.32</v>
      </c>
    </row>
    <row r="548" spans="1:60" hidden="1" x14ac:dyDescent="0.2">
      <c r="A548" t="s">
        <v>3322</v>
      </c>
      <c r="B548" t="s">
        <v>2542</v>
      </c>
      <c r="C548" t="s">
        <v>2543</v>
      </c>
      <c r="D548">
        <v>57</v>
      </c>
      <c r="E548" t="s">
        <v>1126</v>
      </c>
      <c r="H548" t="s">
        <v>2544</v>
      </c>
      <c r="K548" t="s">
        <v>2149</v>
      </c>
      <c r="L548" t="s">
        <v>1168</v>
      </c>
      <c r="M548" t="s">
        <v>1169</v>
      </c>
      <c r="N548" s="17" t="s">
        <v>2545</v>
      </c>
      <c r="O548" s="19">
        <f t="shared" si="8"/>
        <v>2822</v>
      </c>
      <c r="P548">
        <v>1</v>
      </c>
      <c r="Q548" t="s">
        <v>2546</v>
      </c>
      <c r="R548" s="6">
        <v>6.94</v>
      </c>
      <c r="S548">
        <v>22.9</v>
      </c>
      <c r="T548">
        <v>1131.3</v>
      </c>
      <c r="U548" s="5">
        <v>2</v>
      </c>
      <c r="V548" s="5">
        <v>2</v>
      </c>
      <c r="W548" s="6">
        <v>25.47</v>
      </c>
      <c r="X548" s="6">
        <v>5.51</v>
      </c>
      <c r="Y548" s="6">
        <v>1.84</v>
      </c>
      <c r="Z548" s="6">
        <v>0.31</v>
      </c>
      <c r="AA548" s="6">
        <v>0.62</v>
      </c>
      <c r="AB548" s="6">
        <v>25.56</v>
      </c>
      <c r="AC548" s="6">
        <v>39.67</v>
      </c>
      <c r="AD548" s="6">
        <v>-21.96</v>
      </c>
      <c r="AE548" s="6">
        <v>0.54</v>
      </c>
      <c r="AF548" s="6">
        <v>6.34</v>
      </c>
      <c r="AG548" s="6">
        <v>-11.69</v>
      </c>
      <c r="AH548" s="6">
        <v>-15.32</v>
      </c>
      <c r="AI548" s="6">
        <v>0.81</v>
      </c>
      <c r="AJ548" s="6">
        <v>3.94</v>
      </c>
      <c r="AK548" s="6">
        <v>7.98</v>
      </c>
      <c r="AL548" s="6">
        <v>-6.29</v>
      </c>
      <c r="AM548">
        <v>3.7</v>
      </c>
      <c r="AN548">
        <v>3.3</v>
      </c>
      <c r="AO548">
        <v>9.9</v>
      </c>
      <c r="AP548">
        <v>0.2</v>
      </c>
      <c r="AQ548">
        <v>-46.1</v>
      </c>
      <c r="AR548">
        <v>-32.5</v>
      </c>
      <c r="AS548">
        <v>104.7</v>
      </c>
      <c r="AT548">
        <v>14.3</v>
      </c>
      <c r="AU548">
        <v>-26.3</v>
      </c>
      <c r="AV548">
        <v>38.299999999999997</v>
      </c>
      <c r="AW548">
        <v>9999</v>
      </c>
      <c r="AX548" s="6">
        <v>11.86</v>
      </c>
      <c r="AY548" s="6">
        <v>2.71</v>
      </c>
      <c r="AZ548" s="6">
        <v>0</v>
      </c>
      <c r="BA548" s="6">
        <v>-6.93</v>
      </c>
      <c r="BB548" s="6">
        <v>-4.26</v>
      </c>
      <c r="BC548" s="6">
        <v>-3.48</v>
      </c>
      <c r="BD548" s="6">
        <v>5.42</v>
      </c>
      <c r="BE548" s="6">
        <v>12.81</v>
      </c>
      <c r="BF548" s="6">
        <v>14.3</v>
      </c>
      <c r="BG548" s="6">
        <v>206.59</v>
      </c>
      <c r="BH548" s="6">
        <v>301.70999999999998</v>
      </c>
    </row>
    <row r="549" spans="1:60" hidden="1" x14ac:dyDescent="0.2">
      <c r="A549" t="s">
        <v>3327</v>
      </c>
      <c r="B549" t="s">
        <v>1580</v>
      </c>
      <c r="C549" t="s">
        <v>1581</v>
      </c>
      <c r="D549">
        <v>45</v>
      </c>
      <c r="E549" t="s">
        <v>1582</v>
      </c>
      <c r="G549" t="s">
        <v>74</v>
      </c>
      <c r="H549" t="s">
        <v>1583</v>
      </c>
      <c r="K549" t="s">
        <v>274</v>
      </c>
      <c r="L549" t="s">
        <v>66</v>
      </c>
      <c r="M549" t="s">
        <v>190</v>
      </c>
      <c r="N549" t="s">
        <v>1584</v>
      </c>
      <c r="O549" s="19">
        <f t="shared" si="8"/>
        <v>26107</v>
      </c>
      <c r="P549">
        <v>2</v>
      </c>
      <c r="Q549" t="s">
        <v>1585</v>
      </c>
      <c r="R549" s="6">
        <v>1.32</v>
      </c>
      <c r="S549">
        <v>12.1</v>
      </c>
      <c r="T549">
        <v>100</v>
      </c>
      <c r="U549" s="5">
        <v>2</v>
      </c>
      <c r="V549" s="5">
        <v>2</v>
      </c>
      <c r="W549" s="6">
        <v>6.89</v>
      </c>
      <c r="X549" s="6">
        <v>10.42</v>
      </c>
      <c r="Y549" s="6">
        <v>52.91</v>
      </c>
      <c r="Z549" s="6">
        <v>0.88</v>
      </c>
      <c r="AA549" s="6">
        <v>0.73</v>
      </c>
      <c r="AB549" s="6">
        <v>25.85</v>
      </c>
      <c r="AC549" s="6">
        <v>56.27</v>
      </c>
      <c r="AD549" s="6">
        <v>19.57</v>
      </c>
      <c r="AE549" s="6">
        <v>-0.24</v>
      </c>
      <c r="AF549" s="6">
        <v>-22.08</v>
      </c>
      <c r="AG549" s="6">
        <v>-32.200000000000003</v>
      </c>
      <c r="AI549" s="6">
        <v>0.88</v>
      </c>
      <c r="AJ549" s="6">
        <v>20.22</v>
      </c>
      <c r="AK549" s="6">
        <v>15.08</v>
      </c>
      <c r="AL549" s="6">
        <v>14.57</v>
      </c>
      <c r="AM549">
        <v>7.3</v>
      </c>
      <c r="AN549">
        <v>9.1999999999999993</v>
      </c>
      <c r="AP549">
        <v>0.8</v>
      </c>
      <c r="AQ549">
        <v>-55.8</v>
      </c>
      <c r="AR549">
        <v>-55.8</v>
      </c>
      <c r="AT549">
        <v>-3</v>
      </c>
      <c r="AU549">
        <v>56.7</v>
      </c>
      <c r="AV549">
        <v>12.6</v>
      </c>
      <c r="AW549">
        <v>9999</v>
      </c>
      <c r="AX549" s="6">
        <v>11.75</v>
      </c>
      <c r="AY549" s="6">
        <v>19.87</v>
      </c>
      <c r="AZ549" s="6">
        <v>0</v>
      </c>
      <c r="BA549" s="6">
        <v>-1.9</v>
      </c>
      <c r="BB549" s="6">
        <v>0.68</v>
      </c>
      <c r="BC549" s="6">
        <v>5.8</v>
      </c>
      <c r="BD549" s="6">
        <v>22.96</v>
      </c>
      <c r="BE549" s="6">
        <v>55.53</v>
      </c>
      <c r="BF549" s="6">
        <v>147.47</v>
      </c>
      <c r="BG549" s="6">
        <v>203.83</v>
      </c>
      <c r="BH549" s="6">
        <v>170.65</v>
      </c>
    </row>
    <row r="550" spans="1:60" hidden="1" x14ac:dyDescent="0.2">
      <c r="A550" t="s">
        <v>3332</v>
      </c>
      <c r="B550" t="s">
        <v>242</v>
      </c>
      <c r="C550" t="s">
        <v>243</v>
      </c>
      <c r="D550">
        <v>42</v>
      </c>
      <c r="E550" t="s">
        <v>244</v>
      </c>
      <c r="G550" t="s">
        <v>127</v>
      </c>
      <c r="H550" t="s">
        <v>245</v>
      </c>
      <c r="K550" t="s">
        <v>105</v>
      </c>
      <c r="L550" t="s">
        <v>86</v>
      </c>
      <c r="M550" t="s">
        <v>246</v>
      </c>
      <c r="N550" s="17" t="s">
        <v>247</v>
      </c>
      <c r="O550" s="19">
        <f t="shared" si="8"/>
        <v>123046</v>
      </c>
      <c r="P550">
        <v>1</v>
      </c>
      <c r="Q550" t="s">
        <v>248</v>
      </c>
      <c r="R550" s="6">
        <v>1.8</v>
      </c>
      <c r="S550">
        <v>51.2</v>
      </c>
      <c r="T550">
        <v>90.9</v>
      </c>
      <c r="U550" s="5">
        <v>0</v>
      </c>
      <c r="V550" s="5">
        <v>2</v>
      </c>
      <c r="W550" s="6">
        <v>9.92</v>
      </c>
      <c r="X550" s="6">
        <v>2.0699999999999998</v>
      </c>
      <c r="Y550" s="6">
        <v>35</v>
      </c>
      <c r="Z550" s="6">
        <v>0.7</v>
      </c>
      <c r="AA550" s="6">
        <v>0.82</v>
      </c>
      <c r="AB550" s="6">
        <v>5.96</v>
      </c>
      <c r="AC550" s="6">
        <v>-1.4</v>
      </c>
      <c r="AD550" s="6">
        <v>17.04</v>
      </c>
      <c r="AE550" s="6">
        <v>-0.01</v>
      </c>
      <c r="AF550" s="6">
        <v>7.87</v>
      </c>
      <c r="AG550" s="6">
        <v>7.55</v>
      </c>
      <c r="AH550" s="6">
        <v>5.09</v>
      </c>
      <c r="AI550" s="6">
        <v>0.78</v>
      </c>
      <c r="AJ550" s="6">
        <v>0.99</v>
      </c>
      <c r="AK550" s="6">
        <v>-1.35</v>
      </c>
      <c r="AL550" s="6">
        <v>9.61</v>
      </c>
      <c r="AM550">
        <v>31.4</v>
      </c>
      <c r="AN550">
        <v>28.5</v>
      </c>
      <c r="AO550">
        <v>22.4</v>
      </c>
      <c r="AP550">
        <v>1.9</v>
      </c>
      <c r="AQ550">
        <v>20.3</v>
      </c>
      <c r="AR550">
        <v>29.3</v>
      </c>
      <c r="AS550">
        <v>30.9</v>
      </c>
      <c r="AT550">
        <v>56.8</v>
      </c>
      <c r="AU550">
        <v>-16.5</v>
      </c>
      <c r="AV550">
        <v>11.1</v>
      </c>
      <c r="AW550">
        <v>13.5</v>
      </c>
      <c r="AX550" s="6">
        <v>11.32</v>
      </c>
      <c r="AY550" s="6">
        <v>6.33</v>
      </c>
      <c r="AZ550" s="6">
        <v>0</v>
      </c>
      <c r="BA550" s="6">
        <v>-2.0099999999999998</v>
      </c>
      <c r="BB550" s="6">
        <v>1.52</v>
      </c>
      <c r="BC550" s="6">
        <v>2.14</v>
      </c>
      <c r="BD550" s="6">
        <v>12.89</v>
      </c>
      <c r="BE550" s="6">
        <v>21.44</v>
      </c>
      <c r="BF550" s="6">
        <v>35.9</v>
      </c>
      <c r="BG550" s="6">
        <v>192.11</v>
      </c>
      <c r="BH550" s="6">
        <v>150.46</v>
      </c>
    </row>
    <row r="551" spans="1:60" hidden="1" x14ac:dyDescent="0.2">
      <c r="A551" t="s">
        <v>3338</v>
      </c>
      <c r="B551" t="s">
        <v>1935</v>
      </c>
      <c r="C551" t="s">
        <v>1936</v>
      </c>
      <c r="D551">
        <v>92</v>
      </c>
      <c r="E551" t="s">
        <v>1325</v>
      </c>
      <c r="G551" t="s">
        <v>406</v>
      </c>
      <c r="H551" t="s">
        <v>1937</v>
      </c>
      <c r="K551" t="s">
        <v>76</v>
      </c>
      <c r="L551" t="s">
        <v>86</v>
      </c>
      <c r="M551" t="s">
        <v>166</v>
      </c>
      <c r="N551" s="17" t="s">
        <v>1938</v>
      </c>
      <c r="O551" s="19">
        <f t="shared" si="8"/>
        <v>5838</v>
      </c>
      <c r="P551">
        <v>1</v>
      </c>
      <c r="Q551" t="s">
        <v>1939</v>
      </c>
      <c r="R551" s="6">
        <v>2.31</v>
      </c>
      <c r="S551">
        <v>45.7</v>
      </c>
      <c r="T551">
        <v>44.7</v>
      </c>
      <c r="U551" s="5">
        <v>2</v>
      </c>
      <c r="V551" s="5">
        <v>2</v>
      </c>
      <c r="W551" s="6">
        <v>14.22</v>
      </c>
      <c r="X551" s="6">
        <v>13.5</v>
      </c>
      <c r="Y551" s="6">
        <v>0</v>
      </c>
      <c r="Z551" s="6">
        <v>0.91</v>
      </c>
      <c r="AA551" s="6">
        <v>0.92</v>
      </c>
      <c r="AB551" s="6">
        <v>7.7</v>
      </c>
      <c r="AC551" s="6">
        <v>6.66</v>
      </c>
      <c r="AD551" s="6">
        <v>3.5</v>
      </c>
      <c r="AE551" s="6">
        <v>0.92</v>
      </c>
      <c r="AF551" s="6">
        <v>12.35</v>
      </c>
      <c r="AG551" s="6">
        <v>14.97</v>
      </c>
      <c r="AH551" s="6">
        <v>-16.02</v>
      </c>
      <c r="AI551" s="6">
        <v>0.83</v>
      </c>
      <c r="AJ551" s="6">
        <v>8.2899999999999991</v>
      </c>
      <c r="AK551" s="6">
        <v>8.93</v>
      </c>
      <c r="AL551" s="6">
        <v>2.62</v>
      </c>
      <c r="AM551">
        <v>19.600000000000001</v>
      </c>
      <c r="AN551">
        <v>19.600000000000001</v>
      </c>
      <c r="AO551">
        <v>13.2</v>
      </c>
      <c r="AP551">
        <v>2.2000000000000002</v>
      </c>
      <c r="AQ551">
        <v>25.1</v>
      </c>
      <c r="AR551">
        <v>25.7</v>
      </c>
      <c r="AS551">
        <v>-4.2</v>
      </c>
      <c r="AT551">
        <v>4.7</v>
      </c>
      <c r="AU551">
        <v>4.5999999999999996</v>
      </c>
      <c r="AV551">
        <v>32.799999999999997</v>
      </c>
      <c r="AW551">
        <v>4.8</v>
      </c>
      <c r="AX551" s="6">
        <v>11.14</v>
      </c>
      <c r="AY551" s="6">
        <v>12.55</v>
      </c>
      <c r="AZ551" s="6">
        <v>0</v>
      </c>
      <c r="BA551" s="6">
        <v>-1.25</v>
      </c>
      <c r="BB551" s="6">
        <v>5.71</v>
      </c>
      <c r="BC551" s="6">
        <v>7.24</v>
      </c>
      <c r="BD551" s="6">
        <v>22.97</v>
      </c>
      <c r="BE551" s="6">
        <v>34.799999999999997</v>
      </c>
      <c r="BF551" s="6">
        <v>80.63</v>
      </c>
      <c r="BG551" s="6">
        <v>187.64</v>
      </c>
    </row>
    <row r="552" spans="1:60" hidden="1" x14ac:dyDescent="0.2">
      <c r="A552" t="s">
        <v>3343</v>
      </c>
      <c r="B552" t="s">
        <v>2740</v>
      </c>
      <c r="C552" t="s">
        <v>2741</v>
      </c>
      <c r="D552">
        <v>79</v>
      </c>
      <c r="E552" t="s">
        <v>1325</v>
      </c>
      <c r="G552" t="s">
        <v>74</v>
      </c>
      <c r="H552" t="s">
        <v>2742</v>
      </c>
      <c r="K552" t="s">
        <v>944</v>
      </c>
      <c r="L552" t="s">
        <v>558</v>
      </c>
      <c r="M552" t="s">
        <v>826</v>
      </c>
      <c r="N552" s="17" t="s">
        <v>2743</v>
      </c>
      <c r="O552" s="19">
        <f t="shared" si="8"/>
        <v>12389</v>
      </c>
      <c r="P552">
        <v>2</v>
      </c>
      <c r="Q552" t="s">
        <v>1978</v>
      </c>
      <c r="R552" s="6">
        <v>1.6</v>
      </c>
      <c r="S552">
        <v>31.9</v>
      </c>
      <c r="T552">
        <v>22.6</v>
      </c>
      <c r="U552" s="5">
        <v>1</v>
      </c>
      <c r="V552" s="5">
        <v>2</v>
      </c>
      <c r="W552" s="6">
        <v>11.63</v>
      </c>
      <c r="X552" s="6">
        <v>17.71</v>
      </c>
      <c r="Y552" s="6">
        <v>23.63</v>
      </c>
      <c r="Z552" s="6">
        <v>0.89</v>
      </c>
      <c r="AA552" s="6">
        <v>0.84</v>
      </c>
      <c r="AB552" s="6">
        <v>9.1999999999999993</v>
      </c>
      <c r="AC552" s="6">
        <v>4.9000000000000004</v>
      </c>
      <c r="AD552" s="6">
        <v>16.72</v>
      </c>
      <c r="AE552" s="6">
        <v>0.93</v>
      </c>
      <c r="AF552" s="6">
        <v>11.44</v>
      </c>
      <c r="AG552" s="6">
        <v>7.43</v>
      </c>
      <c r="AH552" s="6">
        <v>-0.19</v>
      </c>
      <c r="AI552" s="6">
        <v>0.97</v>
      </c>
      <c r="AJ552" s="6">
        <v>10.11</v>
      </c>
      <c r="AK552" s="6">
        <v>6.97</v>
      </c>
      <c r="AL552" s="6">
        <v>11.35</v>
      </c>
      <c r="AM552">
        <v>19.8</v>
      </c>
      <c r="AN552">
        <v>19.899999999999999</v>
      </c>
      <c r="AO552">
        <v>12</v>
      </c>
      <c r="AP552">
        <v>3.2</v>
      </c>
      <c r="AQ552">
        <v>37.4</v>
      </c>
      <c r="AR552">
        <v>28.1</v>
      </c>
      <c r="AS552">
        <v>4.5</v>
      </c>
      <c r="AT552">
        <v>3.4</v>
      </c>
      <c r="AU552">
        <v>61.7</v>
      </c>
      <c r="AV552">
        <v>46.5</v>
      </c>
      <c r="AW552">
        <v>2.7</v>
      </c>
      <c r="AX552" s="6">
        <v>10.56</v>
      </c>
      <c r="AY552" s="6">
        <v>35.26</v>
      </c>
      <c r="AZ552" s="6">
        <v>0</v>
      </c>
      <c r="BA552" s="6">
        <v>-1.4</v>
      </c>
      <c r="BB552" s="6">
        <v>-2.2200000000000002</v>
      </c>
      <c r="BC552" s="6">
        <v>-2.0099999999999998</v>
      </c>
      <c r="BD552" s="6">
        <v>20.65</v>
      </c>
      <c r="BE552" s="6">
        <v>98.94</v>
      </c>
      <c r="BF552" s="6">
        <v>352.68</v>
      </c>
      <c r="BG552" s="6">
        <v>172.82</v>
      </c>
      <c r="BH552" s="6">
        <v>123.82</v>
      </c>
    </row>
    <row r="553" spans="1:60" hidden="1" x14ac:dyDescent="0.2">
      <c r="A553" t="s">
        <v>3350</v>
      </c>
      <c r="B553" t="s">
        <v>3011</v>
      </c>
      <c r="C553" t="s">
        <v>3012</v>
      </c>
      <c r="D553">
        <v>94</v>
      </c>
      <c r="E553" t="s">
        <v>578</v>
      </c>
      <c r="G553" t="s">
        <v>74</v>
      </c>
      <c r="H553" t="s">
        <v>3013</v>
      </c>
      <c r="K553" t="s">
        <v>944</v>
      </c>
      <c r="L553" t="s">
        <v>86</v>
      </c>
      <c r="M553" t="s">
        <v>87</v>
      </c>
      <c r="N553" s="17" t="s">
        <v>3014</v>
      </c>
      <c r="O553" s="19">
        <f t="shared" si="8"/>
        <v>8294</v>
      </c>
      <c r="P553">
        <v>1</v>
      </c>
      <c r="Q553" t="s">
        <v>1196</v>
      </c>
      <c r="R553" s="6">
        <v>1.49</v>
      </c>
      <c r="S553">
        <v>27.3</v>
      </c>
      <c r="T553">
        <v>32.299999999999997</v>
      </c>
      <c r="U553" s="5">
        <v>1</v>
      </c>
      <c r="V553" s="5">
        <v>2</v>
      </c>
      <c r="W553" s="6">
        <v>16.579999999999998</v>
      </c>
      <c r="X553" s="6">
        <v>8.92</v>
      </c>
      <c r="Y553" s="6">
        <v>39.03</v>
      </c>
      <c r="Z553" s="6">
        <v>0.9</v>
      </c>
      <c r="AA553" s="6">
        <v>0.79</v>
      </c>
      <c r="AB553" s="6">
        <v>16.39</v>
      </c>
      <c r="AC553" s="6">
        <v>12.16</v>
      </c>
      <c r="AD553" s="6">
        <v>15.89</v>
      </c>
      <c r="AE553" s="6">
        <v>0.81</v>
      </c>
      <c r="AF553" s="6">
        <v>14.99</v>
      </c>
      <c r="AG553" s="6">
        <v>16.010000000000002</v>
      </c>
      <c r="AH553" s="6">
        <v>1.82</v>
      </c>
      <c r="AI553" s="6">
        <v>0.93</v>
      </c>
      <c r="AJ553" s="6">
        <v>5.79</v>
      </c>
      <c r="AK553" s="6">
        <v>6.93</v>
      </c>
      <c r="AL553" s="6">
        <v>4.8099999999999996</v>
      </c>
      <c r="AM553">
        <v>19.5</v>
      </c>
      <c r="AN553">
        <v>18.3</v>
      </c>
      <c r="AO553">
        <v>11.2</v>
      </c>
      <c r="AP553">
        <v>2.2999999999999998</v>
      </c>
      <c r="AQ553">
        <v>-11.9</v>
      </c>
      <c r="AR553">
        <v>-43.3</v>
      </c>
      <c r="AS553">
        <v>-10.1</v>
      </c>
      <c r="AT553">
        <v>26.3</v>
      </c>
      <c r="AU553">
        <v>-1.5</v>
      </c>
      <c r="AV553">
        <v>3.1</v>
      </c>
      <c r="AW553">
        <v>0.4</v>
      </c>
      <c r="AX553" s="6">
        <v>10.199999999999999</v>
      </c>
      <c r="AY553" s="6">
        <v>11.01</v>
      </c>
      <c r="AZ553" s="6">
        <v>0</v>
      </c>
      <c r="BA553" s="6">
        <v>2.06</v>
      </c>
      <c r="BB553" s="6">
        <v>25.65</v>
      </c>
      <c r="BC553" s="6">
        <v>32.54</v>
      </c>
      <c r="BD553" s="6">
        <v>51.62</v>
      </c>
      <c r="BE553" s="6">
        <v>63.64</v>
      </c>
      <c r="BF553" s="6">
        <v>68.62</v>
      </c>
      <c r="BG553" s="6">
        <v>164.22</v>
      </c>
      <c r="BH553" s="6">
        <v>116.39</v>
      </c>
    </row>
    <row r="554" spans="1:60" hidden="1" x14ac:dyDescent="0.2">
      <c r="A554" t="s">
        <v>3356</v>
      </c>
      <c r="B554" t="s">
        <v>2266</v>
      </c>
      <c r="C554" t="s">
        <v>2267</v>
      </c>
      <c r="D554">
        <v>100</v>
      </c>
      <c r="E554" t="s">
        <v>473</v>
      </c>
      <c r="H554" t="s">
        <v>2268</v>
      </c>
      <c r="K554" t="s">
        <v>228</v>
      </c>
      <c r="L554" t="s">
        <v>97</v>
      </c>
      <c r="M554" t="s">
        <v>98</v>
      </c>
      <c r="N554" s="17" t="s">
        <v>2269</v>
      </c>
      <c r="O554" s="19">
        <f t="shared" si="8"/>
        <v>2756</v>
      </c>
      <c r="P554">
        <v>1</v>
      </c>
      <c r="Q554" t="s">
        <v>2270</v>
      </c>
      <c r="R554" s="6">
        <v>1.71</v>
      </c>
      <c r="S554">
        <v>15.7</v>
      </c>
      <c r="U554" s="5">
        <v>2</v>
      </c>
      <c r="V554" s="5">
        <v>2</v>
      </c>
      <c r="W554" s="6">
        <v>12.6</v>
      </c>
      <c r="X554" s="6">
        <v>13.09</v>
      </c>
      <c r="Y554" s="6">
        <v>18.149999999999999</v>
      </c>
      <c r="Z554" s="6">
        <v>0.89</v>
      </c>
      <c r="AA554" s="6">
        <v>0.91</v>
      </c>
      <c r="AB554" s="6">
        <v>13.38</v>
      </c>
      <c r="AC554" s="6">
        <v>13.69</v>
      </c>
      <c r="AD554" s="6">
        <v>-8.65</v>
      </c>
      <c r="AE554" s="6">
        <v>0.92</v>
      </c>
      <c r="AF554" s="6">
        <v>11.35</v>
      </c>
      <c r="AG554" s="6">
        <v>20.84</v>
      </c>
      <c r="AH554" s="6">
        <v>3.4</v>
      </c>
      <c r="AI554" s="6">
        <v>0.98</v>
      </c>
      <c r="AJ554" s="6">
        <v>7.24</v>
      </c>
      <c r="AK554" s="6">
        <v>8.06</v>
      </c>
      <c r="AL554" s="6">
        <v>4.0599999999999996</v>
      </c>
      <c r="AM554">
        <v>9.1</v>
      </c>
      <c r="AN554">
        <v>9.1</v>
      </c>
      <c r="AO554">
        <v>5.3</v>
      </c>
      <c r="AP554">
        <v>0.4</v>
      </c>
      <c r="AQ554">
        <v>-18.7</v>
      </c>
      <c r="AR554">
        <v>-20.3</v>
      </c>
      <c r="AS554">
        <v>-16</v>
      </c>
      <c r="AT554">
        <v>11.1</v>
      </c>
      <c r="AU554">
        <v>-10.199999999999999</v>
      </c>
      <c r="AV554">
        <v>14.6</v>
      </c>
      <c r="AW554">
        <v>33.4</v>
      </c>
      <c r="AX554" s="6">
        <v>9.0299999999999994</v>
      </c>
      <c r="AY554" s="6">
        <v>7.64</v>
      </c>
      <c r="AZ554" s="6">
        <v>0</v>
      </c>
      <c r="BA554" s="6">
        <v>8.6199999999999992</v>
      </c>
      <c r="BB554" s="6">
        <v>8.6199999999999992</v>
      </c>
      <c r="BC554" s="6">
        <v>19.32</v>
      </c>
      <c r="BD554" s="6">
        <v>12.5</v>
      </c>
      <c r="BE554" s="6">
        <v>32.909999999999997</v>
      </c>
      <c r="BF554" s="6">
        <v>44.5</v>
      </c>
      <c r="BG554" s="6">
        <v>137.41</v>
      </c>
      <c r="BH554" s="6">
        <v>1042.97</v>
      </c>
    </row>
    <row r="555" spans="1:60" hidden="1" x14ac:dyDescent="0.2">
      <c r="A555" t="s">
        <v>3361</v>
      </c>
      <c r="B555" t="s">
        <v>2984</v>
      </c>
      <c r="C555" t="s">
        <v>2985</v>
      </c>
      <c r="D555">
        <v>75</v>
      </c>
      <c r="E555" t="s">
        <v>63</v>
      </c>
      <c r="G555" t="s">
        <v>74</v>
      </c>
      <c r="H555" t="s">
        <v>2986</v>
      </c>
      <c r="K555" t="s">
        <v>76</v>
      </c>
      <c r="L555" t="s">
        <v>624</v>
      </c>
      <c r="M555" t="s">
        <v>2532</v>
      </c>
      <c r="N555" s="17" t="s">
        <v>2987</v>
      </c>
      <c r="O555" s="19">
        <f t="shared" si="8"/>
        <v>5051</v>
      </c>
      <c r="P555">
        <v>1</v>
      </c>
      <c r="Q555" t="s">
        <v>2961</v>
      </c>
      <c r="R555" s="6">
        <v>1.74</v>
      </c>
      <c r="S555">
        <v>36</v>
      </c>
      <c r="T555">
        <v>34.6</v>
      </c>
      <c r="U555" s="5">
        <v>2</v>
      </c>
      <c r="V555" s="5">
        <v>2</v>
      </c>
      <c r="W555" s="6">
        <v>12.76</v>
      </c>
      <c r="X555" s="6">
        <v>6.64</v>
      </c>
      <c r="Y555" s="6">
        <v>11.11</v>
      </c>
      <c r="Z555" s="6">
        <v>0.99</v>
      </c>
      <c r="AA555" s="6">
        <v>0.97</v>
      </c>
      <c r="AB555" s="6">
        <v>10.37</v>
      </c>
      <c r="AC555" s="6">
        <v>5.08</v>
      </c>
      <c r="AD555" s="6">
        <v>3.15</v>
      </c>
      <c r="AE555" s="6">
        <v>0.96</v>
      </c>
      <c r="AF555" s="6">
        <v>9.58</v>
      </c>
      <c r="AG555" s="6">
        <v>4.99</v>
      </c>
      <c r="AH555" s="6">
        <v>4.58</v>
      </c>
      <c r="AI555" s="6">
        <v>0.98</v>
      </c>
      <c r="AJ555" s="6">
        <v>8.6300000000000008</v>
      </c>
      <c r="AK555" s="6">
        <v>5.35</v>
      </c>
      <c r="AL555" s="6">
        <v>7.29</v>
      </c>
      <c r="AM555">
        <v>21.8</v>
      </c>
      <c r="AN555">
        <v>21.2</v>
      </c>
      <c r="AO555">
        <v>20.7</v>
      </c>
      <c r="AP555">
        <v>11.8</v>
      </c>
      <c r="AQ555">
        <v>-18.2</v>
      </c>
      <c r="AR555">
        <v>-23.4</v>
      </c>
      <c r="AS555">
        <v>-19.2</v>
      </c>
      <c r="AT555">
        <v>-29.1</v>
      </c>
      <c r="AU555">
        <v>-23</v>
      </c>
      <c r="AV555">
        <v>6.2</v>
      </c>
      <c r="AW555">
        <v>0.1</v>
      </c>
      <c r="AX555" s="6">
        <v>8.81</v>
      </c>
      <c r="AY555" s="6">
        <v>-1.62</v>
      </c>
      <c r="AZ555" s="6">
        <v>0</v>
      </c>
      <c r="BA555" s="6">
        <v>-2.17</v>
      </c>
      <c r="BB555" s="6">
        <v>1.21</v>
      </c>
      <c r="BC555" s="6">
        <v>-5.83</v>
      </c>
      <c r="BD555" s="6">
        <v>-3.44</v>
      </c>
      <c r="BE555" s="6">
        <v>-0.67</v>
      </c>
      <c r="BF555" s="6">
        <v>-7.85</v>
      </c>
      <c r="BG555" s="6">
        <v>132.63999999999999</v>
      </c>
      <c r="BH555" s="6">
        <v>998.46</v>
      </c>
    </row>
    <row r="556" spans="1:60" hidden="1" x14ac:dyDescent="0.2">
      <c r="A556" t="s">
        <v>3366</v>
      </c>
      <c r="B556" t="s">
        <v>3629</v>
      </c>
      <c r="C556" t="s">
        <v>3630</v>
      </c>
      <c r="D556">
        <v>56</v>
      </c>
      <c r="E556" t="s">
        <v>331</v>
      </c>
      <c r="G556" t="s">
        <v>406</v>
      </c>
      <c r="H556" t="s">
        <v>3631</v>
      </c>
      <c r="K556" t="s">
        <v>76</v>
      </c>
      <c r="L556" t="s">
        <v>114</v>
      </c>
      <c r="M556" t="s">
        <v>352</v>
      </c>
      <c r="N556" s="17" t="s">
        <v>3632</v>
      </c>
      <c r="O556" s="19">
        <f t="shared" si="8"/>
        <v>4756</v>
      </c>
      <c r="P556">
        <v>2</v>
      </c>
      <c r="Q556" t="s">
        <v>561</v>
      </c>
      <c r="R556" s="6">
        <v>3.8</v>
      </c>
      <c r="S556">
        <v>79.5</v>
      </c>
      <c r="T556">
        <v>106.1</v>
      </c>
      <c r="U556" s="5">
        <v>2</v>
      </c>
      <c r="V556" s="5">
        <v>2</v>
      </c>
      <c r="W556" s="6">
        <v>23.09</v>
      </c>
      <c r="X556" s="6">
        <v>3.82</v>
      </c>
      <c r="Y556" s="6">
        <v>5.88</v>
      </c>
      <c r="Z556" s="6">
        <v>0.9</v>
      </c>
      <c r="AA556" s="6">
        <v>0.89</v>
      </c>
      <c r="AB556" s="6">
        <v>10.56</v>
      </c>
      <c r="AC556" s="6">
        <v>2.87</v>
      </c>
      <c r="AD556" s="6">
        <v>3.66</v>
      </c>
      <c r="AE556" s="6">
        <v>0.56000000000000005</v>
      </c>
      <c r="AF556" s="6">
        <v>3.71</v>
      </c>
      <c r="AG556" s="6">
        <v>3.37</v>
      </c>
      <c r="AH556" s="6">
        <v>-21.72</v>
      </c>
      <c r="AI556" s="6">
        <v>0.6</v>
      </c>
      <c r="AJ556" s="6">
        <v>10.41</v>
      </c>
      <c r="AK556" s="6">
        <v>13.76</v>
      </c>
      <c r="AL556" s="6">
        <v>11.74</v>
      </c>
      <c r="AM556">
        <v>36.200000000000003</v>
      </c>
      <c r="AN556">
        <v>21</v>
      </c>
      <c r="AO556">
        <v>28.4</v>
      </c>
      <c r="AP556">
        <v>14.7</v>
      </c>
      <c r="AQ556">
        <v>-18.2</v>
      </c>
      <c r="AR556">
        <v>193.8</v>
      </c>
      <c r="AS556">
        <v>15.6</v>
      </c>
      <c r="AT556">
        <v>6.3</v>
      </c>
      <c r="AU556">
        <v>-31.8</v>
      </c>
      <c r="AV556">
        <v>21.3</v>
      </c>
      <c r="AW556">
        <v>30.1</v>
      </c>
      <c r="AX556" s="6">
        <v>8.27</v>
      </c>
      <c r="AY556" s="6">
        <v>-0.38</v>
      </c>
      <c r="AZ556" s="6">
        <v>0</v>
      </c>
      <c r="BA556" s="6">
        <v>0.98</v>
      </c>
      <c r="BB556" s="6">
        <v>-2.31</v>
      </c>
      <c r="BC556" s="6">
        <v>-2.87</v>
      </c>
      <c r="BD556" s="6">
        <v>-5.96</v>
      </c>
      <c r="BE556" s="6">
        <v>1.75</v>
      </c>
      <c r="BF556" s="6">
        <v>-1.9</v>
      </c>
      <c r="BG556" s="6">
        <v>121.26</v>
      </c>
      <c r="BH556" s="6">
        <v>567.87</v>
      </c>
    </row>
    <row r="557" spans="1:60" hidden="1" x14ac:dyDescent="0.2">
      <c r="A557" t="s">
        <v>3372</v>
      </c>
      <c r="B557" t="s">
        <v>3677</v>
      </c>
      <c r="C557" t="s">
        <v>3678</v>
      </c>
      <c r="D557">
        <v>88</v>
      </c>
      <c r="E557" t="s">
        <v>324</v>
      </c>
      <c r="G557" t="s">
        <v>237</v>
      </c>
      <c r="H557" t="s">
        <v>3679</v>
      </c>
      <c r="K557" t="s">
        <v>228</v>
      </c>
      <c r="L557" t="s">
        <v>86</v>
      </c>
      <c r="M557" t="s">
        <v>158</v>
      </c>
      <c r="N557" s="17" t="s">
        <v>3680</v>
      </c>
      <c r="O557" s="19">
        <f t="shared" si="8"/>
        <v>66088</v>
      </c>
      <c r="P557">
        <v>2</v>
      </c>
      <c r="Q557" t="s">
        <v>3681</v>
      </c>
      <c r="R557" s="6">
        <v>3.93</v>
      </c>
      <c r="S557">
        <v>54.3</v>
      </c>
      <c r="T557">
        <v>36.1</v>
      </c>
      <c r="U557" s="5">
        <v>2</v>
      </c>
      <c r="V557" s="5">
        <v>2</v>
      </c>
      <c r="W557" s="6">
        <v>10.41</v>
      </c>
      <c r="X557" s="6">
        <v>12.16</v>
      </c>
      <c r="Y557" s="6">
        <v>20.49</v>
      </c>
      <c r="Z557" s="6">
        <v>0.9</v>
      </c>
      <c r="AA557" s="6">
        <v>0.78</v>
      </c>
      <c r="AB557" s="6">
        <v>9.94</v>
      </c>
      <c r="AC557" s="6">
        <v>8.3000000000000007</v>
      </c>
      <c r="AD557" s="6">
        <v>5.04</v>
      </c>
      <c r="AE557" s="6">
        <v>0.85</v>
      </c>
      <c r="AF557" s="6">
        <v>11.63</v>
      </c>
      <c r="AG557" s="6">
        <v>8.65</v>
      </c>
      <c r="AH557" s="6">
        <v>-14.05</v>
      </c>
      <c r="AI557" s="6">
        <v>0.92</v>
      </c>
      <c r="AJ557" s="6">
        <v>6.33</v>
      </c>
      <c r="AK557" s="6">
        <v>8.4</v>
      </c>
      <c r="AL557" s="6">
        <v>4.6900000000000004</v>
      </c>
      <c r="AM557">
        <v>14</v>
      </c>
      <c r="AN557">
        <v>13.8</v>
      </c>
      <c r="AO557">
        <v>6.3</v>
      </c>
      <c r="AP557">
        <v>0.9</v>
      </c>
      <c r="AQ557">
        <v>-8.1</v>
      </c>
      <c r="AR557">
        <v>-4.9000000000000004</v>
      </c>
      <c r="AS557">
        <v>-15.1</v>
      </c>
      <c r="AT557">
        <v>1</v>
      </c>
      <c r="AU557">
        <v>-13.3</v>
      </c>
      <c r="AV557">
        <v>27.5</v>
      </c>
      <c r="AW557">
        <v>6.7</v>
      </c>
      <c r="AX557" s="6">
        <v>7.71</v>
      </c>
      <c r="AY557" s="6">
        <v>5.29</v>
      </c>
      <c r="AZ557" s="6">
        <v>0</v>
      </c>
      <c r="BA557" s="6">
        <v>0.26</v>
      </c>
      <c r="BB557" s="6">
        <v>3.95</v>
      </c>
      <c r="BC557" s="6">
        <v>-2.4300000000000002</v>
      </c>
      <c r="BD557" s="6">
        <v>1</v>
      </c>
      <c r="BE557" s="6">
        <v>6.39</v>
      </c>
      <c r="BF557" s="6">
        <v>29.38</v>
      </c>
      <c r="BG557" s="6">
        <v>110.19</v>
      </c>
      <c r="BH557" s="6">
        <v>393.55</v>
      </c>
    </row>
    <row r="558" spans="1:60" hidden="1" x14ac:dyDescent="0.2">
      <c r="A558" t="s">
        <v>3377</v>
      </c>
      <c r="B558" t="s">
        <v>2205</v>
      </c>
      <c r="C558" t="s">
        <v>2206</v>
      </c>
      <c r="D558">
        <v>98</v>
      </c>
      <c r="E558" t="s">
        <v>2207</v>
      </c>
      <c r="G558" t="s">
        <v>237</v>
      </c>
      <c r="H558" t="s">
        <v>2208</v>
      </c>
      <c r="K558" t="s">
        <v>105</v>
      </c>
      <c r="L558" t="s">
        <v>97</v>
      </c>
      <c r="M558" t="s">
        <v>542</v>
      </c>
      <c r="N558" s="17" t="s">
        <v>2209</v>
      </c>
      <c r="O558" s="19">
        <f t="shared" si="8"/>
        <v>26970</v>
      </c>
      <c r="P558">
        <v>2</v>
      </c>
      <c r="Q558" t="s">
        <v>939</v>
      </c>
      <c r="R558" s="6">
        <v>3.85</v>
      </c>
      <c r="S558">
        <v>43.7</v>
      </c>
      <c r="T558">
        <v>24.7</v>
      </c>
      <c r="U558" s="5">
        <v>2</v>
      </c>
      <c r="V558" s="5">
        <v>2</v>
      </c>
      <c r="W558" s="6">
        <v>8.89</v>
      </c>
      <c r="X558" s="6">
        <v>2.27</v>
      </c>
      <c r="Y558" s="6">
        <v>3.7</v>
      </c>
      <c r="Z558" s="6">
        <v>0.97</v>
      </c>
      <c r="AA558" s="6">
        <v>0.95</v>
      </c>
      <c r="AB558" s="6">
        <v>11.75</v>
      </c>
      <c r="AC558" s="6">
        <v>9.5500000000000007</v>
      </c>
      <c r="AD558" s="6">
        <v>-0.24</v>
      </c>
      <c r="AE558" s="6">
        <v>0.93</v>
      </c>
      <c r="AF558" s="6">
        <v>14.95</v>
      </c>
      <c r="AG558" s="6">
        <v>9.4600000000000009</v>
      </c>
      <c r="AH558" s="6">
        <v>-19.39</v>
      </c>
      <c r="AI558" s="6">
        <v>0.87</v>
      </c>
      <c r="AJ558" s="6">
        <v>11.37</v>
      </c>
      <c r="AK558" s="6">
        <v>7.12</v>
      </c>
      <c r="AL558" s="6">
        <v>1.18</v>
      </c>
      <c r="AM558">
        <v>14.9</v>
      </c>
      <c r="AN558">
        <v>11.3</v>
      </c>
      <c r="AO558">
        <v>4</v>
      </c>
      <c r="AP558">
        <v>0.3</v>
      </c>
      <c r="AQ558">
        <v>-15.2</v>
      </c>
      <c r="AR558">
        <v>4</v>
      </c>
      <c r="AS558">
        <v>-29.1</v>
      </c>
      <c r="AT558">
        <v>-15.6</v>
      </c>
      <c r="AU558">
        <v>27.1</v>
      </c>
      <c r="AV558">
        <v>11.2</v>
      </c>
      <c r="AW558">
        <v>1.8</v>
      </c>
      <c r="AX558" s="6">
        <v>7.18</v>
      </c>
      <c r="AY558" s="6">
        <v>7.22</v>
      </c>
      <c r="AZ558" s="6">
        <v>0</v>
      </c>
      <c r="BA558" s="6">
        <v>-1.65</v>
      </c>
      <c r="BB558" s="6">
        <v>1.42</v>
      </c>
      <c r="BC558" s="6">
        <v>3.86</v>
      </c>
      <c r="BD558" s="6">
        <v>7.76</v>
      </c>
      <c r="BE558" s="6">
        <v>-2.78</v>
      </c>
      <c r="BF558" s="6">
        <v>41.71</v>
      </c>
      <c r="BG558" s="6">
        <v>100.14</v>
      </c>
      <c r="BH558" s="6">
        <v>198.08</v>
      </c>
    </row>
    <row r="559" spans="1:60" hidden="1" x14ac:dyDescent="0.2">
      <c r="A559" t="s">
        <v>3382</v>
      </c>
      <c r="B559" t="s">
        <v>1131</v>
      </c>
      <c r="C559" t="s">
        <v>1132</v>
      </c>
      <c r="D559">
        <v>48</v>
      </c>
      <c r="E559" t="s">
        <v>196</v>
      </c>
      <c r="G559" t="s">
        <v>74</v>
      </c>
      <c r="H559" t="s">
        <v>1133</v>
      </c>
      <c r="K559" t="s">
        <v>76</v>
      </c>
      <c r="L559" t="s">
        <v>558</v>
      </c>
      <c r="M559" t="s">
        <v>1134</v>
      </c>
      <c r="N559" t="s">
        <v>1135</v>
      </c>
      <c r="O559" s="19">
        <f t="shared" si="8"/>
        <v>43884</v>
      </c>
      <c r="P559">
        <v>2</v>
      </c>
      <c r="Q559" t="s">
        <v>1136</v>
      </c>
      <c r="R559" s="6">
        <v>2.02</v>
      </c>
      <c r="S559">
        <v>49.4</v>
      </c>
      <c r="T559">
        <v>39.6</v>
      </c>
      <c r="U559" s="5">
        <v>2</v>
      </c>
      <c r="V559" s="5">
        <v>2</v>
      </c>
      <c r="W559" s="6">
        <v>5.9</v>
      </c>
      <c r="X559" s="6">
        <v>2.2400000000000002</v>
      </c>
      <c r="Y559" s="6">
        <v>27.03</v>
      </c>
      <c r="Z559" s="6">
        <v>0.9</v>
      </c>
      <c r="AA559" s="6">
        <v>0.74</v>
      </c>
      <c r="AB559" s="6">
        <v>3.67</v>
      </c>
      <c r="AC559" s="6">
        <v>0.67</v>
      </c>
      <c r="AD559" s="6">
        <v>11.54</v>
      </c>
      <c r="AE559" s="6">
        <v>0.83</v>
      </c>
      <c r="AF559" s="6">
        <v>7.62</v>
      </c>
      <c r="AG559" s="6">
        <v>1.25</v>
      </c>
      <c r="AH559" s="6">
        <v>21.05</v>
      </c>
      <c r="AI559" s="6">
        <v>0.91</v>
      </c>
      <c r="AJ559" s="6">
        <v>6.81</v>
      </c>
      <c r="AK559" s="6">
        <v>5.68</v>
      </c>
      <c r="AL559" s="6">
        <v>3.22</v>
      </c>
      <c r="AM559">
        <v>27.7</v>
      </c>
      <c r="AN559">
        <v>24.6</v>
      </c>
      <c r="AO559">
        <v>16.399999999999999</v>
      </c>
      <c r="AP559">
        <v>1.2</v>
      </c>
      <c r="AQ559">
        <v>-0.6</v>
      </c>
      <c r="AR559">
        <v>-35.700000000000003</v>
      </c>
      <c r="AS559">
        <v>-3.9</v>
      </c>
      <c r="AT559">
        <v>2.1</v>
      </c>
      <c r="AU559">
        <v>24.5</v>
      </c>
      <c r="AV559">
        <v>26</v>
      </c>
      <c r="AW559">
        <v>4</v>
      </c>
      <c r="AX559" s="6">
        <v>7.1</v>
      </c>
      <c r="AY559" s="6">
        <v>4.13</v>
      </c>
      <c r="AZ559" s="6">
        <v>0</v>
      </c>
      <c r="BA559" s="6">
        <v>-1.31</v>
      </c>
      <c r="BB559" s="6">
        <v>-1.31</v>
      </c>
      <c r="BC559" s="6">
        <v>1.1499999999999999</v>
      </c>
      <c r="BD559" s="6">
        <v>8.19</v>
      </c>
      <c r="BE559" s="6">
        <v>-0.68</v>
      </c>
      <c r="BF559" s="6">
        <v>22.42</v>
      </c>
      <c r="BG559" s="6">
        <v>98.47</v>
      </c>
      <c r="BH559" s="6">
        <v>180.88</v>
      </c>
    </row>
    <row r="560" spans="1:60" hidden="1" x14ac:dyDescent="0.2">
      <c r="A560" t="s">
        <v>3388</v>
      </c>
      <c r="B560" t="s">
        <v>1329</v>
      </c>
      <c r="C560" t="s">
        <v>1330</v>
      </c>
      <c r="D560">
        <v>85</v>
      </c>
      <c r="E560" t="s">
        <v>1290</v>
      </c>
      <c r="G560" t="s">
        <v>281</v>
      </c>
      <c r="H560" t="s">
        <v>1331</v>
      </c>
      <c r="K560" t="s">
        <v>500</v>
      </c>
      <c r="L560" t="s">
        <v>66</v>
      </c>
      <c r="M560" t="s">
        <v>67</v>
      </c>
      <c r="N560" t="s">
        <v>1332</v>
      </c>
      <c r="O560" s="19">
        <f t="shared" si="8"/>
        <v>27202</v>
      </c>
      <c r="P560">
        <v>2</v>
      </c>
      <c r="Q560" t="s">
        <v>1333</v>
      </c>
      <c r="R560" s="6">
        <v>7.8</v>
      </c>
      <c r="S560">
        <v>64.400000000000006</v>
      </c>
      <c r="T560">
        <v>26.9</v>
      </c>
      <c r="U560" s="5">
        <v>2</v>
      </c>
      <c r="V560" s="5">
        <v>2</v>
      </c>
      <c r="W560" s="6">
        <v>21.2</v>
      </c>
      <c r="X560" s="6">
        <v>16.86</v>
      </c>
      <c r="Y560" s="6">
        <v>29.28</v>
      </c>
      <c r="Z560" s="6">
        <v>0.8</v>
      </c>
      <c r="AA560" s="6">
        <v>0.89</v>
      </c>
      <c r="AB560" s="6">
        <v>7.87</v>
      </c>
      <c r="AC560" s="6">
        <v>11.61</v>
      </c>
      <c r="AD560" s="6">
        <v>0.37</v>
      </c>
      <c r="AE560" s="6">
        <v>0.38</v>
      </c>
      <c r="AF560" s="6">
        <v>42.77</v>
      </c>
      <c r="AG560" s="6">
        <v>48.07</v>
      </c>
      <c r="AI560" s="6">
        <v>0.66</v>
      </c>
      <c r="AJ560" s="6">
        <v>5.72</v>
      </c>
      <c r="AK560" s="6">
        <v>10.07</v>
      </c>
      <c r="AL560" s="6">
        <v>-0.09</v>
      </c>
      <c r="AM560">
        <v>8.3000000000000007</v>
      </c>
      <c r="AN560">
        <v>8.3000000000000007</v>
      </c>
      <c r="AO560">
        <v>3.3</v>
      </c>
      <c r="AP560">
        <v>3.7</v>
      </c>
      <c r="AQ560">
        <v>-16.7</v>
      </c>
      <c r="AR560">
        <v>-15.2</v>
      </c>
      <c r="AS560">
        <v>-76.400000000000006</v>
      </c>
      <c r="AT560">
        <v>-7.8</v>
      </c>
      <c r="AU560">
        <v>-37.200000000000003</v>
      </c>
      <c r="AV560">
        <v>37.1</v>
      </c>
      <c r="AW560">
        <v>20.5</v>
      </c>
      <c r="AX560" s="6">
        <v>6.03</v>
      </c>
      <c r="AY560" s="6">
        <v>6.7</v>
      </c>
      <c r="AZ560" s="6">
        <v>0</v>
      </c>
      <c r="BA560" s="6">
        <v>-0.1</v>
      </c>
      <c r="BB560" s="6">
        <v>5.61</v>
      </c>
      <c r="BC560" s="6">
        <v>-3.71</v>
      </c>
      <c r="BD560" s="6">
        <v>-0.63</v>
      </c>
      <c r="BE560" s="6">
        <v>7.69</v>
      </c>
      <c r="BF560" s="6">
        <v>38.270000000000003</v>
      </c>
      <c r="BG560" s="6">
        <v>79.53</v>
      </c>
    </row>
    <row r="561" spans="1:60" hidden="1" x14ac:dyDescent="0.2">
      <c r="A561" t="s">
        <v>3393</v>
      </c>
      <c r="B561" t="s">
        <v>1860</v>
      </c>
      <c r="C561" t="s">
        <v>1861</v>
      </c>
      <c r="D561">
        <v>54</v>
      </c>
      <c r="E561" t="s">
        <v>244</v>
      </c>
      <c r="G561" t="s">
        <v>84</v>
      </c>
      <c r="H561" t="s">
        <v>1862</v>
      </c>
      <c r="K561" t="s">
        <v>105</v>
      </c>
      <c r="L561" t="s">
        <v>97</v>
      </c>
      <c r="M561" t="s">
        <v>778</v>
      </c>
      <c r="N561" t="s">
        <v>1863</v>
      </c>
      <c r="O561" s="19">
        <f t="shared" si="8"/>
        <v>51952</v>
      </c>
      <c r="P561">
        <v>1</v>
      </c>
      <c r="Q561" t="s">
        <v>1655</v>
      </c>
      <c r="R561" s="6">
        <v>1.88</v>
      </c>
      <c r="S561">
        <v>37</v>
      </c>
      <c r="T561">
        <v>49</v>
      </c>
      <c r="U561" s="5">
        <v>2</v>
      </c>
      <c r="V561" s="5">
        <v>2</v>
      </c>
      <c r="W561" s="6">
        <v>7.31</v>
      </c>
      <c r="X561" s="6">
        <v>1.08</v>
      </c>
      <c r="Y561" s="6">
        <v>-8.33</v>
      </c>
      <c r="Z561" s="6">
        <v>0.38</v>
      </c>
      <c r="AA561" s="6">
        <v>0.84</v>
      </c>
      <c r="AB561" s="6">
        <v>4.63</v>
      </c>
      <c r="AC561" s="6">
        <v>1.46</v>
      </c>
      <c r="AD561" s="6">
        <v>2.8</v>
      </c>
      <c r="AE561" s="6">
        <v>0.93</v>
      </c>
      <c r="AF561" s="6">
        <v>4.22</v>
      </c>
      <c r="AG561" s="6">
        <v>0.83</v>
      </c>
      <c r="AH561" s="6">
        <v>8.1300000000000008</v>
      </c>
      <c r="AI561" s="6">
        <v>0.95</v>
      </c>
      <c r="AJ561" s="6">
        <v>4.95</v>
      </c>
      <c r="AK561" s="6">
        <v>5.5</v>
      </c>
      <c r="AL561" s="6">
        <v>4.58</v>
      </c>
      <c r="AM561">
        <v>22.6</v>
      </c>
      <c r="AN561">
        <v>19.7</v>
      </c>
      <c r="AO561">
        <v>11.7</v>
      </c>
      <c r="AP561">
        <v>1.7</v>
      </c>
      <c r="AQ561">
        <v>-4.9000000000000004</v>
      </c>
      <c r="AR561">
        <v>-0.5</v>
      </c>
      <c r="AS561">
        <v>-3.3</v>
      </c>
      <c r="AT561">
        <v>-17.3</v>
      </c>
      <c r="AU561">
        <v>-14</v>
      </c>
      <c r="AV561">
        <v>31.8</v>
      </c>
      <c r="AW561">
        <v>27.6</v>
      </c>
      <c r="AX561" s="6">
        <v>5.93</v>
      </c>
      <c r="AY561" s="6">
        <v>-0.46</v>
      </c>
      <c r="AZ561" s="6">
        <v>0</v>
      </c>
      <c r="BA561" s="6">
        <v>-2.88</v>
      </c>
      <c r="BB561" s="6">
        <v>1.44</v>
      </c>
      <c r="BC561" s="6">
        <v>7.89</v>
      </c>
      <c r="BD561" s="6">
        <v>10.17</v>
      </c>
      <c r="BE561" s="6">
        <v>-2.59</v>
      </c>
      <c r="BF561" s="6">
        <v>-2.2799999999999998</v>
      </c>
      <c r="BG561" s="6">
        <v>77.89</v>
      </c>
      <c r="BH561" s="6">
        <v>278.29000000000002</v>
      </c>
    </row>
    <row r="562" spans="1:60" hidden="1" x14ac:dyDescent="0.2">
      <c r="A562" t="s">
        <v>3398</v>
      </c>
      <c r="B562" t="s">
        <v>2729</v>
      </c>
      <c r="C562" t="s">
        <v>2730</v>
      </c>
      <c r="D562">
        <v>88</v>
      </c>
      <c r="E562" t="s">
        <v>491</v>
      </c>
      <c r="G562" t="s">
        <v>406</v>
      </c>
      <c r="H562" t="s">
        <v>2731</v>
      </c>
      <c r="K562" t="s">
        <v>65</v>
      </c>
      <c r="L562" t="s">
        <v>558</v>
      </c>
      <c r="M562" t="s">
        <v>826</v>
      </c>
      <c r="N562" t="s">
        <v>2732</v>
      </c>
      <c r="O562" s="19">
        <f t="shared" si="8"/>
        <v>1590</v>
      </c>
      <c r="P562">
        <v>2</v>
      </c>
      <c r="Q562" t="s">
        <v>1978</v>
      </c>
      <c r="R562" s="6">
        <v>2.37</v>
      </c>
      <c r="S562">
        <v>25.8</v>
      </c>
      <c r="T562">
        <v>24</v>
      </c>
      <c r="U562" s="5">
        <v>2</v>
      </c>
      <c r="V562" s="5">
        <v>2</v>
      </c>
      <c r="W562" s="6">
        <v>12.96</v>
      </c>
      <c r="X562" s="6">
        <v>14.08</v>
      </c>
      <c r="Y562" s="6">
        <v>17.309999999999999</v>
      </c>
      <c r="Z562" s="6">
        <v>0.84</v>
      </c>
      <c r="AA562" s="6">
        <v>0.71</v>
      </c>
      <c r="AB562" s="6">
        <v>13.23</v>
      </c>
      <c r="AC562" s="6">
        <v>17.37</v>
      </c>
      <c r="AD562" s="6">
        <v>-6.47</v>
      </c>
      <c r="AE562" s="6">
        <v>0.67</v>
      </c>
      <c r="AF562" s="6">
        <v>16.61</v>
      </c>
      <c r="AG562" s="6">
        <v>20.78</v>
      </c>
      <c r="AH562" s="6">
        <v>-14.25</v>
      </c>
      <c r="AI562" s="6">
        <v>0.43</v>
      </c>
      <c r="AJ562" s="6">
        <v>5.35</v>
      </c>
      <c r="AK562" s="6">
        <v>6.78</v>
      </c>
      <c r="AL562" s="6">
        <v>4.53</v>
      </c>
      <c r="AM562">
        <v>30</v>
      </c>
      <c r="AN562">
        <v>10.9</v>
      </c>
      <c r="AO562">
        <v>7.1</v>
      </c>
      <c r="AP562">
        <v>1.1000000000000001</v>
      </c>
      <c r="AQ562">
        <v>-32.1</v>
      </c>
      <c r="AR562">
        <v>58.6</v>
      </c>
      <c r="AS562">
        <v>-30.5</v>
      </c>
      <c r="AT562">
        <v>-1.9</v>
      </c>
      <c r="AU562">
        <v>-22.3</v>
      </c>
      <c r="AV562">
        <v>30.8</v>
      </c>
      <c r="AW562">
        <v>2.6</v>
      </c>
      <c r="AX562" s="6">
        <v>5.53</v>
      </c>
      <c r="AY562" s="6">
        <v>9.2100000000000009</v>
      </c>
      <c r="AZ562" s="6">
        <v>0</v>
      </c>
      <c r="BA562" s="6">
        <v>4.42</v>
      </c>
      <c r="BB562" s="6">
        <v>1.7</v>
      </c>
      <c r="BC562" s="6">
        <v>8.58</v>
      </c>
      <c r="BD562" s="6">
        <v>18.18</v>
      </c>
      <c r="BE562" s="6">
        <v>10.92</v>
      </c>
      <c r="BF562" s="6">
        <v>55.38</v>
      </c>
      <c r="BG562" s="6">
        <v>71.349999999999994</v>
      </c>
      <c r="BH562" s="6">
        <v>57.32</v>
      </c>
    </row>
    <row r="563" spans="1:60" hidden="1" x14ac:dyDescent="0.2">
      <c r="A563" t="s">
        <v>3403</v>
      </c>
      <c r="B563" t="s">
        <v>3192</v>
      </c>
      <c r="C563" t="s">
        <v>3193</v>
      </c>
      <c r="D563">
        <v>68</v>
      </c>
      <c r="E563" t="s">
        <v>63</v>
      </c>
      <c r="G563" t="s">
        <v>94</v>
      </c>
      <c r="H563" t="s">
        <v>3194</v>
      </c>
      <c r="K563" t="s">
        <v>96</v>
      </c>
      <c r="L563" t="s">
        <v>66</v>
      </c>
      <c r="M563" t="s">
        <v>67</v>
      </c>
      <c r="N563" t="s">
        <v>3195</v>
      </c>
      <c r="O563" s="19">
        <f t="shared" si="8"/>
        <v>27229</v>
      </c>
      <c r="P563">
        <v>4</v>
      </c>
      <c r="Q563" t="s">
        <v>516</v>
      </c>
      <c r="R563" s="6">
        <v>7.71</v>
      </c>
      <c r="S563">
        <v>62.8</v>
      </c>
      <c r="T563">
        <v>64.2</v>
      </c>
      <c r="U563" s="5">
        <v>2</v>
      </c>
      <c r="V563" s="5">
        <v>2</v>
      </c>
      <c r="W563" s="6">
        <v>8.49</v>
      </c>
      <c r="X563" s="6">
        <v>8.5399999999999991</v>
      </c>
      <c r="Y563" s="6">
        <v>66.37</v>
      </c>
      <c r="Z563" s="6">
        <v>0.87</v>
      </c>
      <c r="AA563" s="6">
        <v>0.66</v>
      </c>
      <c r="AB563" s="6">
        <v>9.5500000000000007</v>
      </c>
      <c r="AC563" s="6">
        <v>17.600000000000001</v>
      </c>
      <c r="AD563" s="6">
        <v>-7.43</v>
      </c>
      <c r="AE563" s="6">
        <v>-0.15</v>
      </c>
      <c r="AF563" s="6">
        <v>15.79</v>
      </c>
      <c r="AG563" s="6">
        <v>37.35</v>
      </c>
      <c r="AI563" s="6">
        <v>0.66</v>
      </c>
      <c r="AJ563" s="6">
        <v>2.85</v>
      </c>
      <c r="AK563" s="6">
        <v>11.5</v>
      </c>
      <c r="AL563" s="6">
        <v>-1.79</v>
      </c>
      <c r="AM563">
        <v>8.1999999999999993</v>
      </c>
      <c r="AN563">
        <v>8.1999999999999993</v>
      </c>
      <c r="AO563">
        <v>7.1</v>
      </c>
      <c r="AP563">
        <v>3.5</v>
      </c>
      <c r="AQ563">
        <v>-20.399999999999999</v>
      </c>
      <c r="AR563">
        <v>-23.5</v>
      </c>
      <c r="AS563">
        <v>5.5</v>
      </c>
      <c r="AT563">
        <v>-1.3</v>
      </c>
      <c r="AU563">
        <v>-24.4</v>
      </c>
      <c r="AV563">
        <v>29.3</v>
      </c>
      <c r="AW563">
        <v>51.4</v>
      </c>
      <c r="AX563" s="6">
        <v>5.0199999999999996</v>
      </c>
      <c r="AY563" s="6">
        <v>12.1</v>
      </c>
      <c r="AZ563" s="6">
        <v>0</v>
      </c>
      <c r="BA563" s="6">
        <v>1.19</v>
      </c>
      <c r="BB563" s="6">
        <v>3.18</v>
      </c>
      <c r="BC563" s="6">
        <v>-2.68</v>
      </c>
      <c r="BD563" s="6">
        <v>16.93</v>
      </c>
      <c r="BE563" s="6">
        <v>26.02</v>
      </c>
      <c r="BF563" s="6">
        <v>77.010000000000005</v>
      </c>
      <c r="BG563" s="6">
        <v>63.27</v>
      </c>
      <c r="BH563" s="6">
        <v>164.49</v>
      </c>
    </row>
    <row r="564" spans="1:60" hidden="1" x14ac:dyDescent="0.2">
      <c r="A564" t="s">
        <v>3410</v>
      </c>
      <c r="B564" t="s">
        <v>2390</v>
      </c>
      <c r="C564" t="s">
        <v>2391</v>
      </c>
      <c r="D564">
        <v>88</v>
      </c>
      <c r="E564" t="s">
        <v>1290</v>
      </c>
      <c r="G564" t="s">
        <v>145</v>
      </c>
      <c r="H564" t="s">
        <v>2392</v>
      </c>
      <c r="K564" t="s">
        <v>65</v>
      </c>
      <c r="L564" t="s">
        <v>66</v>
      </c>
      <c r="M564" t="s">
        <v>77</v>
      </c>
      <c r="N564" t="s">
        <v>2393</v>
      </c>
      <c r="O564" s="19">
        <f t="shared" si="8"/>
        <v>3844</v>
      </c>
      <c r="P564">
        <v>1</v>
      </c>
      <c r="Q564" t="s">
        <v>1276</v>
      </c>
      <c r="R564" s="6">
        <v>8.59</v>
      </c>
      <c r="S564">
        <v>101</v>
      </c>
      <c r="T564">
        <v>95</v>
      </c>
      <c r="U564" s="5">
        <v>2</v>
      </c>
      <c r="V564" s="5">
        <v>2</v>
      </c>
      <c r="W564" s="6">
        <v>6.87</v>
      </c>
      <c r="X564" s="6">
        <v>10.38</v>
      </c>
      <c r="Y564" s="6">
        <v>17.46</v>
      </c>
      <c r="Z564" s="6">
        <v>0.92</v>
      </c>
      <c r="AA564" s="6">
        <v>0.93</v>
      </c>
      <c r="AB564" s="6">
        <v>7.15</v>
      </c>
      <c r="AC564" s="6">
        <v>12.79</v>
      </c>
      <c r="AD564" s="6">
        <v>-1.72</v>
      </c>
      <c r="AE564" s="6">
        <v>0.54</v>
      </c>
      <c r="AF564" s="6">
        <v>12.64</v>
      </c>
      <c r="AG564" s="6">
        <v>9.32</v>
      </c>
      <c r="AH564" s="6">
        <v>-15.48</v>
      </c>
      <c r="AI564" s="6">
        <v>0.93</v>
      </c>
      <c r="AJ564" s="6">
        <v>10.83</v>
      </c>
      <c r="AK564" s="6">
        <v>15.27</v>
      </c>
      <c r="AL564" s="6">
        <v>5.85</v>
      </c>
      <c r="AM564">
        <v>9</v>
      </c>
      <c r="AN564">
        <v>11.8</v>
      </c>
      <c r="AO564">
        <v>11.1</v>
      </c>
      <c r="AP564">
        <v>9.6999999999999993</v>
      </c>
      <c r="AQ564">
        <v>-16.2</v>
      </c>
      <c r="AR564">
        <v>-27.8</v>
      </c>
      <c r="AS564">
        <v>-2.4</v>
      </c>
      <c r="AT564">
        <v>7.3</v>
      </c>
      <c r="AU564">
        <v>-10.1</v>
      </c>
      <c r="AV564">
        <v>43.3</v>
      </c>
      <c r="AW564">
        <v>23.7</v>
      </c>
      <c r="AX564" s="6">
        <v>4.6500000000000004</v>
      </c>
      <c r="AY564" s="6">
        <v>4.33</v>
      </c>
      <c r="AZ564" s="6">
        <v>0</v>
      </c>
      <c r="BA564" s="6">
        <v>0.93</v>
      </c>
      <c r="BB564" s="6">
        <v>-1.78</v>
      </c>
      <c r="BC564" s="6">
        <v>7.83</v>
      </c>
      <c r="BD564" s="6">
        <v>17.559999999999999</v>
      </c>
      <c r="BE564" s="6">
        <v>21.53</v>
      </c>
      <c r="BF564" s="6">
        <v>23.61</v>
      </c>
      <c r="BG564" s="6">
        <v>57.61</v>
      </c>
      <c r="BH564" s="6">
        <v>849.49</v>
      </c>
    </row>
    <row r="565" spans="1:60" hidden="1" x14ac:dyDescent="0.2">
      <c r="A565" t="s">
        <v>3416</v>
      </c>
      <c r="B565" t="s">
        <v>1865</v>
      </c>
      <c r="C565" t="s">
        <v>1866</v>
      </c>
      <c r="D565">
        <v>53</v>
      </c>
      <c r="E565" t="s">
        <v>989</v>
      </c>
      <c r="G565" t="s">
        <v>74</v>
      </c>
      <c r="H565" t="s">
        <v>1867</v>
      </c>
      <c r="K565" t="s">
        <v>105</v>
      </c>
      <c r="L565" t="s">
        <v>97</v>
      </c>
      <c r="M565" t="s">
        <v>778</v>
      </c>
      <c r="N565" t="s">
        <v>1868</v>
      </c>
      <c r="O565" s="19">
        <f t="shared" si="8"/>
        <v>21253</v>
      </c>
      <c r="P565">
        <v>14</v>
      </c>
      <c r="Q565" t="s">
        <v>1655</v>
      </c>
      <c r="R565" s="6">
        <v>2.2999999999999998</v>
      </c>
      <c r="S565">
        <v>37</v>
      </c>
      <c r="T565">
        <v>24.5</v>
      </c>
      <c r="U565" s="5">
        <v>2</v>
      </c>
      <c r="V565" s="5">
        <v>2</v>
      </c>
      <c r="W565" s="6">
        <v>7.31</v>
      </c>
      <c r="X565" s="6">
        <v>1.08</v>
      </c>
      <c r="Z565" s="6">
        <v>0.89</v>
      </c>
      <c r="AA565" s="6">
        <v>0.8</v>
      </c>
      <c r="AB565" s="6">
        <v>3.87</v>
      </c>
      <c r="AC565" s="6">
        <v>1.46</v>
      </c>
      <c r="AE565" s="6">
        <v>0.92</v>
      </c>
      <c r="AF565" s="6">
        <v>4.1500000000000004</v>
      </c>
      <c r="AG565" s="6">
        <v>0.83</v>
      </c>
      <c r="AI565" s="6">
        <v>0.95</v>
      </c>
      <c r="AJ565" s="6">
        <v>4.95</v>
      </c>
      <c r="AK565" s="6">
        <v>5.5</v>
      </c>
      <c r="AL565" s="6">
        <v>5.55</v>
      </c>
      <c r="AM565">
        <v>18.2</v>
      </c>
      <c r="AN565">
        <v>16.100000000000001</v>
      </c>
      <c r="AO565">
        <v>4.8</v>
      </c>
      <c r="AP565">
        <v>0.7</v>
      </c>
      <c r="AQ565">
        <v>-20.9</v>
      </c>
      <c r="AR565">
        <v>-9.6999999999999993</v>
      </c>
      <c r="AS565">
        <v>-10.8</v>
      </c>
      <c r="AT565">
        <v>-23.9</v>
      </c>
      <c r="AU565">
        <v>-21</v>
      </c>
      <c r="AV565">
        <v>32.6</v>
      </c>
      <c r="AW565">
        <v>27.6</v>
      </c>
      <c r="AX565" s="6">
        <v>4.55</v>
      </c>
      <c r="AY565" s="6">
        <v>-3.25</v>
      </c>
      <c r="AZ565" s="6">
        <v>0</v>
      </c>
      <c r="BA565" s="6">
        <v>-2.85</v>
      </c>
      <c r="BB565" s="6">
        <v>0.4</v>
      </c>
      <c r="BC565" s="6">
        <v>5.55</v>
      </c>
      <c r="BD565" s="6">
        <v>5.33</v>
      </c>
      <c r="BE565" s="6">
        <v>-5.89</v>
      </c>
      <c r="BF565" s="6">
        <v>-15.24</v>
      </c>
      <c r="BG565" s="6">
        <v>55.97</v>
      </c>
      <c r="BH565" s="6">
        <v>707.01</v>
      </c>
    </row>
    <row r="566" spans="1:60" hidden="1" x14ac:dyDescent="0.2">
      <c r="A566" t="s">
        <v>3421</v>
      </c>
      <c r="B566" t="s">
        <v>2239</v>
      </c>
      <c r="C566" t="s">
        <v>2240</v>
      </c>
      <c r="D566">
        <v>80</v>
      </c>
      <c r="E566" t="s">
        <v>344</v>
      </c>
      <c r="H566" t="s">
        <v>2241</v>
      </c>
      <c r="K566" t="s">
        <v>65</v>
      </c>
      <c r="L566" t="s">
        <v>558</v>
      </c>
      <c r="M566" t="s">
        <v>661</v>
      </c>
      <c r="N566" t="s">
        <v>2242</v>
      </c>
      <c r="O566" s="19">
        <f t="shared" si="8"/>
        <v>1494</v>
      </c>
      <c r="P566">
        <v>2</v>
      </c>
      <c r="Q566" t="s">
        <v>544</v>
      </c>
      <c r="R566" s="6">
        <v>2.08</v>
      </c>
      <c r="S566">
        <v>25.8</v>
      </c>
      <c r="T566">
        <v>25.2</v>
      </c>
      <c r="U566" s="5">
        <v>2</v>
      </c>
      <c r="V566" s="5">
        <v>2</v>
      </c>
      <c r="W566" s="6">
        <v>11.77</v>
      </c>
      <c r="X566" s="6">
        <v>9.02</v>
      </c>
      <c r="Y566" s="6">
        <v>10.53</v>
      </c>
      <c r="Z566" s="6">
        <v>0.63</v>
      </c>
      <c r="AA566" s="6">
        <v>0.96</v>
      </c>
      <c r="AB566" s="6">
        <v>10.7</v>
      </c>
      <c r="AC566" s="6">
        <v>7.51</v>
      </c>
      <c r="AD566" s="6">
        <v>-29.19</v>
      </c>
      <c r="AE566" s="6">
        <v>0.76</v>
      </c>
      <c r="AF566" s="6">
        <v>9.92</v>
      </c>
      <c r="AG566" s="6">
        <v>6.24</v>
      </c>
      <c r="AI566" s="6">
        <v>0.66</v>
      </c>
      <c r="AJ566" s="6">
        <v>4.34</v>
      </c>
      <c r="AK566" s="6">
        <v>3.49</v>
      </c>
      <c r="AL566" s="6">
        <v>-14.44</v>
      </c>
      <c r="AM566">
        <v>14.3</v>
      </c>
      <c r="AN566">
        <v>13.7</v>
      </c>
      <c r="AO566">
        <v>8.8000000000000007</v>
      </c>
      <c r="AP566">
        <v>0.8</v>
      </c>
      <c r="AQ566">
        <v>-14.9</v>
      </c>
      <c r="AR566">
        <v>-15</v>
      </c>
      <c r="AS566">
        <v>-18.7</v>
      </c>
      <c r="AT566">
        <v>-3.8</v>
      </c>
      <c r="AU566">
        <v>-26.4</v>
      </c>
      <c r="AV566">
        <v>25.8</v>
      </c>
      <c r="AW566">
        <v>4.9000000000000004</v>
      </c>
      <c r="AX566" s="6">
        <v>4.42</v>
      </c>
      <c r="AY566" s="6">
        <v>3.11</v>
      </c>
      <c r="AZ566" s="6">
        <v>0</v>
      </c>
      <c r="BA566" s="6">
        <v>4.66</v>
      </c>
      <c r="BB566" s="6">
        <v>13.77</v>
      </c>
      <c r="BC566" s="6">
        <v>-1.88</v>
      </c>
      <c r="BD566" s="6">
        <v>5.45</v>
      </c>
      <c r="BE566" s="6">
        <v>34.1</v>
      </c>
      <c r="BF566" s="6">
        <v>16.559999999999999</v>
      </c>
      <c r="BG566" s="6">
        <v>54.15</v>
      </c>
      <c r="BH566" s="6">
        <v>392.22</v>
      </c>
    </row>
    <row r="567" spans="1:60" hidden="1" x14ac:dyDescent="0.2">
      <c r="A567" t="s">
        <v>3427</v>
      </c>
      <c r="B567" t="s">
        <v>2779</v>
      </c>
      <c r="C567" t="s">
        <v>2780</v>
      </c>
      <c r="D567">
        <v>65</v>
      </c>
      <c r="E567" t="s">
        <v>265</v>
      </c>
      <c r="G567" t="s">
        <v>237</v>
      </c>
      <c r="H567" t="s">
        <v>2781</v>
      </c>
      <c r="K567" t="s">
        <v>228</v>
      </c>
      <c r="L567" t="s">
        <v>97</v>
      </c>
      <c r="M567" t="s">
        <v>778</v>
      </c>
      <c r="N567" t="s">
        <v>2782</v>
      </c>
      <c r="O567" s="19">
        <f t="shared" si="8"/>
        <v>34702</v>
      </c>
      <c r="P567">
        <v>4</v>
      </c>
      <c r="Q567" t="s">
        <v>2253</v>
      </c>
      <c r="R567" s="6">
        <v>3.43</v>
      </c>
      <c r="S567">
        <v>58.5</v>
      </c>
      <c r="T567">
        <v>154.1</v>
      </c>
      <c r="U567" s="5">
        <v>2</v>
      </c>
      <c r="V567" s="5">
        <v>2</v>
      </c>
      <c r="W567" s="6">
        <v>11.71</v>
      </c>
      <c r="X567" s="6">
        <v>16.52</v>
      </c>
      <c r="Y567" s="6">
        <v>5.0999999999999996</v>
      </c>
      <c r="Z567" s="6">
        <v>0.87</v>
      </c>
      <c r="AA567" s="6">
        <v>0.69</v>
      </c>
      <c r="AB567" s="6">
        <v>8.1300000000000008</v>
      </c>
      <c r="AC567" s="6">
        <v>8.85</v>
      </c>
      <c r="AD567" s="6">
        <v>-5.65</v>
      </c>
      <c r="AE567" s="6">
        <v>0.85</v>
      </c>
      <c r="AF567" s="6">
        <v>6.29</v>
      </c>
      <c r="AG567" s="6">
        <v>-0.33</v>
      </c>
      <c r="AH567" s="6">
        <v>8.9600000000000009</v>
      </c>
      <c r="AI567" s="6">
        <v>0.91</v>
      </c>
      <c r="AJ567" s="6">
        <v>4.07</v>
      </c>
      <c r="AK567" s="6">
        <v>5.35</v>
      </c>
      <c r="AL567" s="6">
        <v>-4.07</v>
      </c>
      <c r="AM567">
        <v>17</v>
      </c>
      <c r="AN567">
        <v>15</v>
      </c>
      <c r="AO567">
        <v>21.7</v>
      </c>
      <c r="AP567">
        <v>3</v>
      </c>
      <c r="AQ567">
        <v>-30.4</v>
      </c>
      <c r="AR567">
        <v>-28.7</v>
      </c>
      <c r="AS567">
        <v>-5.3</v>
      </c>
      <c r="AT567">
        <v>-20.7</v>
      </c>
      <c r="AU567">
        <v>-48.1</v>
      </c>
      <c r="AV567">
        <v>33.1</v>
      </c>
      <c r="AW567">
        <v>9999</v>
      </c>
      <c r="AX567" s="6">
        <v>4.34</v>
      </c>
      <c r="AY567" s="6">
        <v>-2.79</v>
      </c>
      <c r="AZ567" s="6">
        <v>0</v>
      </c>
      <c r="BA567" s="6">
        <v>-2.87</v>
      </c>
      <c r="BB567" s="6">
        <v>-2.67</v>
      </c>
      <c r="BC567" s="6">
        <v>-12.24</v>
      </c>
      <c r="BD567" s="6">
        <v>-13.4</v>
      </c>
      <c r="BE567" s="6">
        <v>-32.97</v>
      </c>
      <c r="BF567" s="6">
        <v>-13.21</v>
      </c>
      <c r="BG567" s="6">
        <v>52.93</v>
      </c>
      <c r="BH567" s="6">
        <v>173.63</v>
      </c>
    </row>
    <row r="568" spans="1:60" hidden="1" x14ac:dyDescent="0.2">
      <c r="A568" t="s">
        <v>3432</v>
      </c>
      <c r="B568" t="s">
        <v>1893</v>
      </c>
      <c r="C568" t="s">
        <v>1894</v>
      </c>
      <c r="D568">
        <v>34</v>
      </c>
      <c r="E568" t="s">
        <v>196</v>
      </c>
      <c r="G568" t="s">
        <v>127</v>
      </c>
      <c r="H568" t="s">
        <v>1895</v>
      </c>
      <c r="K568" t="s">
        <v>297</v>
      </c>
      <c r="L568" t="s">
        <v>86</v>
      </c>
      <c r="M568" t="s">
        <v>158</v>
      </c>
      <c r="N568" t="s">
        <v>1896</v>
      </c>
      <c r="O568" s="19">
        <f t="shared" si="8"/>
        <v>7529</v>
      </c>
      <c r="P568">
        <v>2</v>
      </c>
      <c r="Q568" t="s">
        <v>1897</v>
      </c>
      <c r="R568" s="6">
        <v>4.4000000000000004</v>
      </c>
      <c r="S568">
        <v>59.4</v>
      </c>
      <c r="T568">
        <v>24.7</v>
      </c>
      <c r="U568" s="5">
        <v>2</v>
      </c>
      <c r="V568" s="5">
        <v>2</v>
      </c>
      <c r="W568" s="6">
        <v>12.33</v>
      </c>
      <c r="X568" s="6">
        <v>-2.87</v>
      </c>
      <c r="Y568" s="6">
        <v>21.5</v>
      </c>
      <c r="Z568" s="6">
        <v>0.8</v>
      </c>
      <c r="AA568" s="6">
        <v>0.82</v>
      </c>
      <c r="AB568" s="6">
        <v>9.01</v>
      </c>
      <c r="AC568" s="6">
        <v>-5.61</v>
      </c>
      <c r="AD568" s="6">
        <v>5.62</v>
      </c>
      <c r="AE568" s="6">
        <v>0.41</v>
      </c>
      <c r="AF568" s="6">
        <v>6.98</v>
      </c>
      <c r="AG568" s="6">
        <v>-2.44</v>
      </c>
      <c r="AH568" s="6">
        <v>-40.1</v>
      </c>
      <c r="AI568" s="6">
        <v>0.81</v>
      </c>
      <c r="AJ568" s="6">
        <v>2.72</v>
      </c>
      <c r="AK568" s="6">
        <v>2.17</v>
      </c>
      <c r="AL568" s="6">
        <v>7.46</v>
      </c>
      <c r="AM568">
        <v>14.3</v>
      </c>
      <c r="AN568">
        <v>13.5</v>
      </c>
      <c r="AO568">
        <v>4.9000000000000004</v>
      </c>
      <c r="AP568">
        <v>0.3</v>
      </c>
      <c r="AQ568">
        <v>-12.5</v>
      </c>
      <c r="AR568">
        <v>-18.600000000000001</v>
      </c>
      <c r="AS568">
        <v>-21.9</v>
      </c>
      <c r="AT568">
        <v>-5.0999999999999996</v>
      </c>
      <c r="AU568">
        <v>-17.600000000000001</v>
      </c>
      <c r="AV568">
        <v>31.8</v>
      </c>
      <c r="AW568">
        <v>4.5</v>
      </c>
      <c r="AX568" s="6">
        <v>4.0199999999999996</v>
      </c>
      <c r="AY568" s="6">
        <v>-1.25</v>
      </c>
      <c r="AZ568" s="6">
        <v>0</v>
      </c>
      <c r="BA568" s="6">
        <v>-1.77</v>
      </c>
      <c r="BB568" s="6">
        <v>1.42</v>
      </c>
      <c r="BC568" s="6">
        <v>-9</v>
      </c>
      <c r="BD568" s="6">
        <v>-2.63</v>
      </c>
      <c r="BE568" s="6">
        <v>25.05</v>
      </c>
      <c r="BF568" s="6">
        <v>-6.1</v>
      </c>
      <c r="BG568" s="6">
        <v>48.3</v>
      </c>
      <c r="BH568" s="6">
        <v>243.2</v>
      </c>
    </row>
    <row r="569" spans="1:60" hidden="1" x14ac:dyDescent="0.2">
      <c r="A569" t="s">
        <v>3437</v>
      </c>
      <c r="B569" t="s">
        <v>170</v>
      </c>
      <c r="C569" t="s">
        <v>171</v>
      </c>
      <c r="D569">
        <v>76</v>
      </c>
      <c r="E569" t="s">
        <v>172</v>
      </c>
      <c r="G569" t="s">
        <v>94</v>
      </c>
      <c r="H569" t="s">
        <v>173</v>
      </c>
      <c r="K569" t="s">
        <v>157</v>
      </c>
      <c r="L569" t="s">
        <v>114</v>
      </c>
      <c r="M569" t="s">
        <v>174</v>
      </c>
      <c r="N569" t="s">
        <v>175</v>
      </c>
      <c r="O569" s="19">
        <f t="shared" si="8"/>
        <v>2841</v>
      </c>
      <c r="P569">
        <v>1</v>
      </c>
      <c r="Q569" t="s">
        <v>176</v>
      </c>
      <c r="R569" s="6">
        <v>6.36</v>
      </c>
      <c r="S569">
        <v>76.900000000000006</v>
      </c>
      <c r="T569">
        <v>93.8</v>
      </c>
      <c r="U569" s="5">
        <v>2</v>
      </c>
      <c r="V569" s="5">
        <v>2</v>
      </c>
      <c r="W569" s="6">
        <v>16.59</v>
      </c>
      <c r="X569" s="6">
        <v>-3.72</v>
      </c>
      <c r="Y569" s="6">
        <v>3.72</v>
      </c>
      <c r="Z569" s="6">
        <v>0.69</v>
      </c>
      <c r="AA569" s="6">
        <v>0.9</v>
      </c>
      <c r="AC569" s="6">
        <v>6.89</v>
      </c>
      <c r="AD569" s="6">
        <v>-3.95</v>
      </c>
      <c r="AE569" s="6">
        <v>0.9</v>
      </c>
      <c r="AF569" s="6">
        <v>7.11</v>
      </c>
      <c r="AG569" s="6">
        <v>3.34</v>
      </c>
      <c r="AH569" s="6">
        <v>10.4</v>
      </c>
      <c r="AI569" s="6">
        <v>0.9</v>
      </c>
      <c r="AJ569" s="6">
        <v>23.41</v>
      </c>
      <c r="AK569" s="6">
        <v>23.18</v>
      </c>
      <c r="AL569" s="6">
        <v>7.05</v>
      </c>
      <c r="AM569">
        <v>12.1</v>
      </c>
      <c r="AO569">
        <v>14.7</v>
      </c>
      <c r="AP569">
        <v>8.6999999999999993</v>
      </c>
      <c r="AR569">
        <v>-38.5</v>
      </c>
      <c r="AS569">
        <v>-27.8</v>
      </c>
      <c r="AT569">
        <v>-30.1</v>
      </c>
      <c r="AU569">
        <v>-35.799999999999997</v>
      </c>
      <c r="AV569">
        <v>37.1</v>
      </c>
      <c r="AW569">
        <v>38.299999999999997</v>
      </c>
      <c r="AX569" s="6">
        <v>3.74</v>
      </c>
      <c r="AY569" s="6">
        <v>-5.31</v>
      </c>
      <c r="AZ569" s="6">
        <v>0</v>
      </c>
      <c r="BA569" s="6">
        <v>0.93</v>
      </c>
      <c r="BB569" s="6">
        <v>-3.86</v>
      </c>
      <c r="BC569" s="6">
        <v>12</v>
      </c>
      <c r="BD569" s="6">
        <v>2.2200000000000002</v>
      </c>
      <c r="BE569" s="6">
        <v>-7.2</v>
      </c>
      <c r="BF569" s="6">
        <v>-23.87</v>
      </c>
      <c r="BG569" s="6">
        <v>44.41</v>
      </c>
      <c r="BH569" s="6">
        <v>198.07</v>
      </c>
    </row>
    <row r="570" spans="1:60" hidden="1" x14ac:dyDescent="0.2">
      <c r="A570" t="s">
        <v>3442</v>
      </c>
      <c r="B570" t="s">
        <v>2826</v>
      </c>
      <c r="C570" t="s">
        <v>2827</v>
      </c>
      <c r="D570">
        <v>57</v>
      </c>
      <c r="E570" t="s">
        <v>1821</v>
      </c>
      <c r="G570" t="s">
        <v>74</v>
      </c>
      <c r="H570" t="s">
        <v>2828</v>
      </c>
      <c r="K570" t="s">
        <v>274</v>
      </c>
      <c r="L570" t="s">
        <v>66</v>
      </c>
      <c r="M570" t="s">
        <v>190</v>
      </c>
      <c r="N570" t="s">
        <v>2829</v>
      </c>
      <c r="O570" s="19">
        <f t="shared" si="8"/>
        <v>17486</v>
      </c>
      <c r="P570">
        <v>2</v>
      </c>
      <c r="Q570" t="s">
        <v>2716</v>
      </c>
      <c r="R570" s="6">
        <v>5.5</v>
      </c>
      <c r="S570">
        <v>45.2</v>
      </c>
      <c r="T570">
        <v>22.3</v>
      </c>
      <c r="U570" s="5">
        <v>2</v>
      </c>
      <c r="V570" s="5">
        <v>2</v>
      </c>
      <c r="W570" s="6">
        <v>6.82</v>
      </c>
      <c r="X570" s="6">
        <v>7.04</v>
      </c>
      <c r="Y570" s="6">
        <v>7.14</v>
      </c>
      <c r="Z570" s="6">
        <v>0.93</v>
      </c>
      <c r="AA570" s="6">
        <v>0.71</v>
      </c>
      <c r="AB570" s="6">
        <v>6.46</v>
      </c>
      <c r="AC570" s="6">
        <v>11.69</v>
      </c>
      <c r="AD570" s="6">
        <v>2.66</v>
      </c>
      <c r="AE570" s="6">
        <v>0.45</v>
      </c>
      <c r="AF570" s="6">
        <v>-1.62</v>
      </c>
      <c r="AG570" s="6">
        <v>-6.91</v>
      </c>
      <c r="AI570" s="6">
        <v>0.77</v>
      </c>
      <c r="AJ570" s="6">
        <v>2.0499999999999998</v>
      </c>
      <c r="AK570" s="6">
        <v>-3.29</v>
      </c>
      <c r="AL570" s="6">
        <v>1.32</v>
      </c>
      <c r="AM570">
        <v>10.199999999999999</v>
      </c>
      <c r="AN570">
        <v>8.1999999999999993</v>
      </c>
      <c r="AO570">
        <v>3.5</v>
      </c>
      <c r="AP570">
        <v>0.6</v>
      </c>
      <c r="AQ570">
        <v>-14.2</v>
      </c>
      <c r="AR570">
        <v>-3</v>
      </c>
      <c r="AS570">
        <v>40.799999999999997</v>
      </c>
      <c r="AT570">
        <v>65.2</v>
      </c>
      <c r="AU570">
        <v>-5.2</v>
      </c>
      <c r="AV570">
        <v>2.7</v>
      </c>
      <c r="AW570">
        <v>4.0999999999999996</v>
      </c>
      <c r="AX570" s="6">
        <v>3.05</v>
      </c>
      <c r="AY570" s="6">
        <v>6.79</v>
      </c>
      <c r="AZ570" s="6">
        <v>0</v>
      </c>
      <c r="BA570" s="6">
        <v>-1.71</v>
      </c>
      <c r="BB570" s="6">
        <v>5.77</v>
      </c>
      <c r="BC570" s="6">
        <v>1</v>
      </c>
      <c r="BD570" s="6">
        <v>4.88</v>
      </c>
      <c r="BE570" s="6">
        <v>11.91</v>
      </c>
      <c r="BF570" s="6">
        <v>38.89</v>
      </c>
      <c r="BG570" s="6">
        <v>35.049999999999997</v>
      </c>
    </row>
    <row r="571" spans="1:60" hidden="1" x14ac:dyDescent="0.2">
      <c r="A571" t="s">
        <v>3447</v>
      </c>
      <c r="B571" t="s">
        <v>2951</v>
      </c>
      <c r="C571" t="s">
        <v>2952</v>
      </c>
      <c r="D571">
        <v>52</v>
      </c>
      <c r="E571" t="s">
        <v>989</v>
      </c>
      <c r="G571" t="s">
        <v>74</v>
      </c>
      <c r="H571" t="s">
        <v>2953</v>
      </c>
      <c r="K571" t="s">
        <v>228</v>
      </c>
      <c r="L571" t="s">
        <v>97</v>
      </c>
      <c r="M571" t="s">
        <v>778</v>
      </c>
      <c r="N571" t="s">
        <v>2954</v>
      </c>
      <c r="O571" s="19">
        <f t="shared" si="8"/>
        <v>4412</v>
      </c>
      <c r="P571">
        <v>4</v>
      </c>
      <c r="Q571" t="s">
        <v>2955</v>
      </c>
      <c r="R571" s="6">
        <v>3.51</v>
      </c>
      <c r="S571">
        <v>135.1</v>
      </c>
      <c r="U571" s="5">
        <v>0</v>
      </c>
      <c r="V571" s="5">
        <v>2</v>
      </c>
      <c r="W571" s="6">
        <v>20.190000000000001</v>
      </c>
      <c r="X571" s="6">
        <v>4.72</v>
      </c>
      <c r="Y571" s="6">
        <v>0</v>
      </c>
      <c r="Z571" s="6">
        <v>0.5</v>
      </c>
      <c r="AA571" s="6">
        <v>0.7</v>
      </c>
      <c r="AB571" s="6">
        <v>5.63</v>
      </c>
      <c r="AC571" s="6">
        <v>-5.81</v>
      </c>
      <c r="AD571" s="6">
        <v>2.33</v>
      </c>
      <c r="AE571" s="6">
        <v>0.27</v>
      </c>
      <c r="AF571" s="6">
        <v>61.81</v>
      </c>
      <c r="AG571" s="6">
        <v>24.27</v>
      </c>
      <c r="AH571" s="6">
        <v>24.22</v>
      </c>
      <c r="AI571" s="6">
        <v>0.82</v>
      </c>
      <c r="AJ571" s="6">
        <v>1.45</v>
      </c>
      <c r="AK571" s="6">
        <v>1.1399999999999999</v>
      </c>
      <c r="AL571" s="6">
        <v>3.03</v>
      </c>
      <c r="AM571">
        <v>38.6</v>
      </c>
      <c r="AN571">
        <v>23.5</v>
      </c>
      <c r="AO571">
        <v>27.2</v>
      </c>
      <c r="AP571">
        <v>3.7</v>
      </c>
      <c r="AQ571">
        <v>-31.3</v>
      </c>
      <c r="AR571">
        <v>6.2</v>
      </c>
      <c r="AS571">
        <v>-43.8</v>
      </c>
      <c r="AT571">
        <v>-28</v>
      </c>
      <c r="AU571">
        <v>-54.4</v>
      </c>
      <c r="AV571">
        <v>18.600000000000001</v>
      </c>
      <c r="AW571">
        <v>9999</v>
      </c>
      <c r="AX571" s="6">
        <v>2.39</v>
      </c>
      <c r="AY571" s="6">
        <v>-7.02</v>
      </c>
      <c r="AZ571" s="6">
        <v>0</v>
      </c>
      <c r="BA571" s="6">
        <v>-3.06</v>
      </c>
      <c r="BB571" s="6">
        <v>-3.61</v>
      </c>
      <c r="BC571" s="6">
        <v>-13.23</v>
      </c>
      <c r="BD571" s="6">
        <v>-20.39</v>
      </c>
      <c r="BE571" s="6">
        <v>-38.950000000000003</v>
      </c>
      <c r="BF571" s="6">
        <v>-30.49</v>
      </c>
      <c r="BG571" s="6">
        <v>26.67</v>
      </c>
      <c r="BH571" s="6">
        <v>869.44</v>
      </c>
    </row>
    <row r="572" spans="1:60" hidden="1" x14ac:dyDescent="0.2">
      <c r="A572" t="s">
        <v>3452</v>
      </c>
      <c r="B572" t="s">
        <v>3790</v>
      </c>
      <c r="C572" t="s">
        <v>3791</v>
      </c>
      <c r="D572">
        <v>43</v>
      </c>
      <c r="E572" t="s">
        <v>717</v>
      </c>
      <c r="G572" t="s">
        <v>84</v>
      </c>
      <c r="H572" t="s">
        <v>3792</v>
      </c>
      <c r="K572" t="s">
        <v>65</v>
      </c>
      <c r="L572" t="s">
        <v>229</v>
      </c>
      <c r="M572" t="s">
        <v>522</v>
      </c>
      <c r="N572" t="s">
        <v>3793</v>
      </c>
      <c r="O572" s="19">
        <f t="shared" si="8"/>
        <v>12817</v>
      </c>
      <c r="P572">
        <v>1</v>
      </c>
      <c r="Q572" t="s">
        <v>1109</v>
      </c>
      <c r="R572" s="6">
        <v>2.2000000000000002</v>
      </c>
      <c r="S572">
        <v>51.5</v>
      </c>
      <c r="T572">
        <v>65.900000000000006</v>
      </c>
      <c r="U572" s="5">
        <v>2</v>
      </c>
      <c r="V572" s="5">
        <v>2</v>
      </c>
      <c r="W572" s="6">
        <v>5.67</v>
      </c>
      <c r="X572" s="6">
        <v>-9.1300000000000008</v>
      </c>
      <c r="Y572" s="6">
        <v>6.36</v>
      </c>
      <c r="Z572" s="6">
        <v>0.78</v>
      </c>
      <c r="AA572" s="6">
        <v>0.71</v>
      </c>
      <c r="AB572" s="6">
        <v>-4.05</v>
      </c>
      <c r="AC572" s="6">
        <v>-11.55</v>
      </c>
      <c r="AD572" s="6">
        <v>-30.02</v>
      </c>
      <c r="AE572" s="6">
        <v>0.83</v>
      </c>
      <c r="AF572" s="6">
        <v>-2.62</v>
      </c>
      <c r="AG572" s="6">
        <v>-7.98</v>
      </c>
      <c r="AH572" s="6">
        <v>6.85</v>
      </c>
      <c r="AI572" s="6">
        <v>0.98</v>
      </c>
      <c r="AJ572" s="6">
        <v>7.37</v>
      </c>
      <c r="AK572" s="6">
        <v>1.38</v>
      </c>
      <c r="AL572" s="6">
        <v>-4.18</v>
      </c>
      <c r="AM572">
        <v>45.3</v>
      </c>
      <c r="AN572">
        <v>23.4</v>
      </c>
      <c r="AO572">
        <v>8.8000000000000007</v>
      </c>
      <c r="AP572">
        <v>0.7</v>
      </c>
      <c r="AQ572">
        <v>61</v>
      </c>
      <c r="AR572">
        <v>219.5</v>
      </c>
      <c r="AS572">
        <v>44.2</v>
      </c>
      <c r="AT572">
        <v>5.0999999999999996</v>
      </c>
      <c r="AU572">
        <v>33.6</v>
      </c>
      <c r="AV572">
        <v>36</v>
      </c>
      <c r="AW572">
        <v>58.2</v>
      </c>
      <c r="AX572" s="6">
        <v>1.51</v>
      </c>
      <c r="AY572" s="6">
        <v>10.47</v>
      </c>
      <c r="AZ572" s="6">
        <v>0</v>
      </c>
      <c r="BA572" s="6">
        <v>-0.91</v>
      </c>
      <c r="BB572" s="6">
        <v>4.95</v>
      </c>
      <c r="BC572" s="6">
        <v>19.149999999999999</v>
      </c>
      <c r="BD572" s="6">
        <v>28.54</v>
      </c>
      <c r="BE572" s="6">
        <v>85.86</v>
      </c>
      <c r="BF572" s="6">
        <v>64.540000000000006</v>
      </c>
      <c r="BG572" s="6">
        <v>16.13</v>
      </c>
      <c r="BH572" s="6">
        <v>1286.02</v>
      </c>
    </row>
    <row r="573" spans="1:60" hidden="1" x14ac:dyDescent="0.2">
      <c r="A573" t="s">
        <v>3457</v>
      </c>
      <c r="B573" t="s">
        <v>1414</v>
      </c>
      <c r="C573" t="s">
        <v>1415</v>
      </c>
      <c r="D573">
        <v>83</v>
      </c>
      <c r="E573" t="s">
        <v>136</v>
      </c>
      <c r="G573" t="s">
        <v>94</v>
      </c>
      <c r="H573" t="s">
        <v>1416</v>
      </c>
      <c r="K573" t="s">
        <v>96</v>
      </c>
      <c r="L573" t="s">
        <v>129</v>
      </c>
      <c r="M573" t="s">
        <v>130</v>
      </c>
      <c r="N573" t="s">
        <v>1417</v>
      </c>
      <c r="O573" s="19">
        <f t="shared" si="8"/>
        <v>2882</v>
      </c>
      <c r="P573">
        <v>4</v>
      </c>
      <c r="Q573" t="s">
        <v>1362</v>
      </c>
      <c r="R573" s="6">
        <v>2.79</v>
      </c>
      <c r="S573">
        <v>59.6</v>
      </c>
      <c r="T573">
        <v>31.6</v>
      </c>
      <c r="U573" s="5">
        <v>0</v>
      </c>
      <c r="V573" s="5">
        <v>2</v>
      </c>
      <c r="W573" s="6">
        <v>5.36</v>
      </c>
      <c r="X573" s="6">
        <v>7.45</v>
      </c>
      <c r="Y573" s="6">
        <v>20.420000000000002</v>
      </c>
      <c r="Z573" s="6">
        <v>0.82</v>
      </c>
      <c r="AA573" s="6">
        <v>0.74</v>
      </c>
      <c r="AB573" s="6">
        <v>1.98</v>
      </c>
      <c r="AC573" s="6">
        <v>5.43</v>
      </c>
      <c r="AD573" s="6">
        <v>25.81</v>
      </c>
      <c r="AE573" s="6">
        <v>0.85</v>
      </c>
      <c r="AF573" s="6">
        <v>10.199999999999999</v>
      </c>
      <c r="AG573" s="6">
        <v>14.88</v>
      </c>
      <c r="AH573" s="6">
        <v>30.48</v>
      </c>
      <c r="AI573" s="6">
        <v>0.98</v>
      </c>
      <c r="AJ573" s="6">
        <v>5.61</v>
      </c>
      <c r="AK573" s="6">
        <v>6.41</v>
      </c>
      <c r="AL573" s="6">
        <v>8.23</v>
      </c>
      <c r="AM573">
        <v>22.2</v>
      </c>
      <c r="AN573">
        <v>21</v>
      </c>
      <c r="AO573">
        <v>12.8</v>
      </c>
      <c r="AP573">
        <v>1.8</v>
      </c>
      <c r="AQ573">
        <v>-36.799999999999997</v>
      </c>
      <c r="AR573">
        <v>-34.200000000000003</v>
      </c>
      <c r="AS573">
        <v>-49.7</v>
      </c>
      <c r="AT573">
        <v>-32.6</v>
      </c>
      <c r="AU573">
        <v>-38.299999999999997</v>
      </c>
      <c r="AV573">
        <v>23.2</v>
      </c>
      <c r="AW573">
        <v>3.6</v>
      </c>
      <c r="AX573" s="6">
        <v>0.04</v>
      </c>
      <c r="AY573" s="6">
        <v>-6.93</v>
      </c>
      <c r="AZ573" s="6">
        <v>0</v>
      </c>
      <c r="BA573" s="6">
        <v>0.12</v>
      </c>
      <c r="BB573" s="6">
        <v>11.88</v>
      </c>
      <c r="BC573" s="6">
        <v>10.68</v>
      </c>
      <c r="BD573" s="6">
        <v>4.96</v>
      </c>
      <c r="BE573" s="6">
        <v>4.2699999999999996</v>
      </c>
      <c r="BF573" s="6">
        <v>-30.19</v>
      </c>
      <c r="BG573" s="6">
        <v>0.41</v>
      </c>
      <c r="BH573" s="6">
        <v>2753.48</v>
      </c>
    </row>
    <row r="574" spans="1:60" hidden="1" x14ac:dyDescent="0.2">
      <c r="A574" t="s">
        <v>3462</v>
      </c>
      <c r="B574" t="s">
        <v>799</v>
      </c>
      <c r="C574" t="s">
        <v>800</v>
      </c>
      <c r="D574">
        <v>85</v>
      </c>
      <c r="E574" t="s">
        <v>63</v>
      </c>
      <c r="G574" t="s">
        <v>94</v>
      </c>
      <c r="H574" t="s">
        <v>801</v>
      </c>
      <c r="K574" t="s">
        <v>65</v>
      </c>
      <c r="L574" t="s">
        <v>558</v>
      </c>
      <c r="M574" t="s">
        <v>667</v>
      </c>
      <c r="N574" t="s">
        <v>802</v>
      </c>
      <c r="O574" s="19">
        <f t="shared" si="8"/>
        <v>1782</v>
      </c>
      <c r="P574">
        <v>2</v>
      </c>
      <c r="Q574" t="s">
        <v>803</v>
      </c>
      <c r="R574" s="6">
        <v>10.119999999999999</v>
      </c>
      <c r="S574">
        <v>92.2</v>
      </c>
      <c r="T574">
        <v>101.3</v>
      </c>
      <c r="U574" s="5">
        <v>0</v>
      </c>
      <c r="V574" s="5">
        <v>2</v>
      </c>
      <c r="W574" s="6">
        <v>5.0199999999999996</v>
      </c>
      <c r="X574" s="6">
        <v>7</v>
      </c>
      <c r="Y574" s="6">
        <v>251.43</v>
      </c>
      <c r="Z574" s="6">
        <v>0.85</v>
      </c>
      <c r="AA574" s="6">
        <v>0.66</v>
      </c>
      <c r="AB574" s="6">
        <v>2.1800000000000002</v>
      </c>
      <c r="AC574" s="6">
        <v>15.7</v>
      </c>
      <c r="AD574" s="6">
        <v>-15.74</v>
      </c>
      <c r="AE574" s="6">
        <v>0.59</v>
      </c>
      <c r="AF574" s="6">
        <v>1.93</v>
      </c>
      <c r="AG574" s="6">
        <v>13.82</v>
      </c>
      <c r="AH574" s="6">
        <v>-17.37</v>
      </c>
      <c r="AI574" s="6">
        <v>0.75</v>
      </c>
      <c r="AJ574" s="6">
        <v>0.93</v>
      </c>
      <c r="AK574" s="6">
        <v>6.64</v>
      </c>
      <c r="AL574" s="6">
        <v>-5.73</v>
      </c>
      <c r="AM574">
        <v>9.1</v>
      </c>
      <c r="AN574">
        <v>9.1</v>
      </c>
      <c r="AO574">
        <v>8.6999999999999993</v>
      </c>
      <c r="AP574">
        <v>1.6</v>
      </c>
      <c r="AQ574">
        <v>-5.5</v>
      </c>
      <c r="AR574">
        <v>-10.1</v>
      </c>
      <c r="AS574">
        <v>4.5</v>
      </c>
      <c r="AT574">
        <v>11.3</v>
      </c>
      <c r="AU574">
        <v>4</v>
      </c>
      <c r="AV574">
        <v>35.700000000000003</v>
      </c>
      <c r="AW574">
        <v>22.6</v>
      </c>
      <c r="AX574" s="6">
        <v>-1.53</v>
      </c>
      <c r="AY574" s="6">
        <v>20.69</v>
      </c>
      <c r="AZ574" s="6">
        <v>0</v>
      </c>
      <c r="BA574" s="6">
        <v>4.93</v>
      </c>
      <c r="BB574" s="6">
        <v>0.76</v>
      </c>
      <c r="BC574" s="6">
        <v>-5.0999999999999996</v>
      </c>
      <c r="BD574" s="6">
        <v>-3.46</v>
      </c>
      <c r="BE574" s="6">
        <v>17.46</v>
      </c>
      <c r="BF574" s="6">
        <v>156.08000000000001</v>
      </c>
      <c r="BG574" s="6">
        <v>-14.3</v>
      </c>
      <c r="BH574" s="6">
        <v>12.84</v>
      </c>
    </row>
    <row r="575" spans="1:60" hidden="1" x14ac:dyDescent="0.2">
      <c r="A575" t="s">
        <v>3467</v>
      </c>
      <c r="B575" t="s">
        <v>446</v>
      </c>
      <c r="C575" t="s">
        <v>447</v>
      </c>
      <c r="D575">
        <v>84</v>
      </c>
      <c r="E575" t="s">
        <v>210</v>
      </c>
      <c r="G575" t="s">
        <v>74</v>
      </c>
      <c r="H575" t="s">
        <v>448</v>
      </c>
      <c r="K575" t="s">
        <v>76</v>
      </c>
      <c r="L575" t="s">
        <v>97</v>
      </c>
      <c r="M575" t="s">
        <v>98</v>
      </c>
      <c r="N575" t="s">
        <v>449</v>
      </c>
      <c r="O575" s="19">
        <f t="shared" si="8"/>
        <v>22643</v>
      </c>
      <c r="P575">
        <v>4</v>
      </c>
      <c r="Q575" t="s">
        <v>450</v>
      </c>
      <c r="R575" s="6">
        <v>2.61</v>
      </c>
      <c r="S575">
        <v>39.4</v>
      </c>
      <c r="T575">
        <v>30.7</v>
      </c>
      <c r="U575" s="5">
        <v>2</v>
      </c>
      <c r="V575" s="5">
        <v>2</v>
      </c>
      <c r="W575" s="6">
        <v>5.62</v>
      </c>
      <c r="X575" s="6">
        <v>4.05</v>
      </c>
      <c r="Y575" s="6">
        <v>56.82</v>
      </c>
      <c r="Z575" s="6">
        <v>0.67</v>
      </c>
      <c r="AA575" s="6">
        <v>0.88</v>
      </c>
      <c r="AB575" s="6">
        <v>6.93</v>
      </c>
      <c r="AC575" s="6">
        <v>4.6500000000000004</v>
      </c>
      <c r="AD575" s="6">
        <v>35.340000000000003</v>
      </c>
      <c r="AE575" s="6">
        <v>0.84</v>
      </c>
      <c r="AF575" s="6">
        <v>7.82</v>
      </c>
      <c r="AG575" s="6">
        <v>14.61</v>
      </c>
      <c r="AH575" s="6">
        <v>56.31</v>
      </c>
      <c r="AI575" s="6">
        <v>0.96</v>
      </c>
      <c r="AJ575" s="6">
        <v>4.6399999999999997</v>
      </c>
      <c r="AK575" s="6">
        <v>5.26</v>
      </c>
      <c r="AL575" s="6">
        <v>3.74</v>
      </c>
      <c r="AM575">
        <v>16.5</v>
      </c>
      <c r="AN575">
        <v>15</v>
      </c>
      <c r="AO575">
        <v>7.1</v>
      </c>
      <c r="AP575">
        <v>1</v>
      </c>
      <c r="AQ575">
        <v>-24.7</v>
      </c>
      <c r="AR575">
        <v>-32.1</v>
      </c>
      <c r="AS575">
        <v>-46.4</v>
      </c>
      <c r="AT575">
        <v>-25.4</v>
      </c>
      <c r="AU575">
        <v>-42.2</v>
      </c>
      <c r="AV575">
        <v>20.100000000000001</v>
      </c>
      <c r="AW575">
        <v>3.2</v>
      </c>
      <c r="AX575" s="6">
        <v>-1.7</v>
      </c>
      <c r="AY575" s="6">
        <v>0.66</v>
      </c>
      <c r="AZ575" s="6">
        <v>0</v>
      </c>
      <c r="BA575" s="6">
        <v>-6.32</v>
      </c>
      <c r="BB575" s="6">
        <v>-3.52</v>
      </c>
      <c r="BC575" s="6">
        <v>12.38</v>
      </c>
      <c r="BD575" s="6">
        <v>6.92</v>
      </c>
      <c r="BE575" s="6">
        <v>36.4</v>
      </c>
      <c r="BF575" s="6">
        <v>3.32</v>
      </c>
      <c r="BG575" s="6">
        <v>-15.79</v>
      </c>
      <c r="BH575" s="6">
        <v>405.77</v>
      </c>
    </row>
    <row r="576" spans="1:60" hidden="1" x14ac:dyDescent="0.2">
      <c r="A576" t="s">
        <v>3472</v>
      </c>
      <c r="B576" t="s">
        <v>1461</v>
      </c>
      <c r="C576" t="s">
        <v>1462</v>
      </c>
      <c r="D576">
        <v>39</v>
      </c>
      <c r="E576" t="s">
        <v>1113</v>
      </c>
      <c r="H576" t="s">
        <v>1463</v>
      </c>
      <c r="K576" t="s">
        <v>65</v>
      </c>
      <c r="L576" t="s">
        <v>1168</v>
      </c>
      <c r="M576" t="s">
        <v>1169</v>
      </c>
      <c r="N576" t="s">
        <v>1464</v>
      </c>
      <c r="O576" s="19">
        <f t="shared" si="8"/>
        <v>48952</v>
      </c>
      <c r="P576">
        <v>2</v>
      </c>
      <c r="Q576" t="s">
        <v>89</v>
      </c>
      <c r="R576" s="6">
        <v>8.01</v>
      </c>
      <c r="S576">
        <v>115.6</v>
      </c>
      <c r="T576">
        <v>61.5</v>
      </c>
      <c r="U576" s="5">
        <v>2</v>
      </c>
      <c r="V576" s="5">
        <v>2</v>
      </c>
      <c r="W576" s="6">
        <v>5.72</v>
      </c>
      <c r="X576" s="6">
        <v>0.67</v>
      </c>
      <c r="Y576" s="6">
        <v>4.03</v>
      </c>
      <c r="Z576" s="6">
        <v>0.82</v>
      </c>
      <c r="AA576" s="6">
        <v>0.61</v>
      </c>
      <c r="AB576" s="6">
        <v>7.26</v>
      </c>
      <c r="AC576" s="6">
        <v>-5.07</v>
      </c>
      <c r="AD576" s="6">
        <v>35.17</v>
      </c>
      <c r="AE576" s="6">
        <v>0.79</v>
      </c>
      <c r="AF576" s="6">
        <v>-0.27</v>
      </c>
      <c r="AG576" s="6">
        <v>-0.87</v>
      </c>
      <c r="AH576" s="6">
        <v>20.46</v>
      </c>
      <c r="AI576" s="6">
        <v>0.92</v>
      </c>
      <c r="AJ576" s="6">
        <v>4.16</v>
      </c>
      <c r="AK576" s="6">
        <v>9.9700000000000006</v>
      </c>
      <c r="AL576" s="6">
        <v>9.35</v>
      </c>
      <c r="AM576">
        <v>14.4</v>
      </c>
      <c r="AN576">
        <v>14.4</v>
      </c>
      <c r="AO576">
        <v>5.3</v>
      </c>
      <c r="AP576">
        <v>0.7</v>
      </c>
      <c r="AQ576">
        <v>-13.9</v>
      </c>
      <c r="AR576">
        <v>-15.5</v>
      </c>
      <c r="AS576">
        <v>11.2</v>
      </c>
      <c r="AT576">
        <v>25.8</v>
      </c>
      <c r="AU576">
        <v>-5.5</v>
      </c>
      <c r="AV576">
        <v>46.8</v>
      </c>
      <c r="AW576">
        <v>21</v>
      </c>
      <c r="AX576" s="6">
        <v>-4.88</v>
      </c>
      <c r="AY576" s="6">
        <v>2.66</v>
      </c>
      <c r="AZ576" s="6">
        <v>0</v>
      </c>
      <c r="BA576" s="6">
        <v>1.49</v>
      </c>
      <c r="BB576" s="6">
        <v>-0.7</v>
      </c>
      <c r="BC576" s="6">
        <v>4.6100000000000003</v>
      </c>
      <c r="BD576" s="6">
        <v>12.81</v>
      </c>
      <c r="BE576" s="6">
        <v>21.66</v>
      </c>
      <c r="BF576" s="6">
        <v>14.05</v>
      </c>
      <c r="BG576" s="6">
        <v>-39.33</v>
      </c>
      <c r="BH576" s="6">
        <v>1368.97</v>
      </c>
    </row>
    <row r="577" spans="1:60" hidden="1" x14ac:dyDescent="0.2">
      <c r="A577" t="s">
        <v>3478</v>
      </c>
      <c r="B577" t="s">
        <v>3490</v>
      </c>
      <c r="C577" t="s">
        <v>3560</v>
      </c>
      <c r="D577">
        <v>68</v>
      </c>
      <c r="E577" t="s">
        <v>83</v>
      </c>
      <c r="G577" t="s">
        <v>74</v>
      </c>
      <c r="H577" t="s">
        <v>2381</v>
      </c>
      <c r="K577" t="s">
        <v>228</v>
      </c>
      <c r="L577" t="s">
        <v>558</v>
      </c>
      <c r="M577" t="s">
        <v>704</v>
      </c>
      <c r="N577" s="17" t="s">
        <v>3561</v>
      </c>
      <c r="O577" s="19">
        <f t="shared" si="8"/>
        <v>2701</v>
      </c>
      <c r="P577">
        <v>4</v>
      </c>
      <c r="Q577" t="s">
        <v>431</v>
      </c>
      <c r="R577" s="6">
        <v>2.5</v>
      </c>
      <c r="S577">
        <v>18.399999999999999</v>
      </c>
      <c r="T577">
        <v>1842.1</v>
      </c>
      <c r="U577" s="5">
        <v>0</v>
      </c>
      <c r="V577" s="5">
        <v>1</v>
      </c>
      <c r="W577" s="6">
        <v>27.85</v>
      </c>
      <c r="X577" s="6">
        <v>13.24</v>
      </c>
      <c r="Y577" s="6">
        <v>12.57</v>
      </c>
      <c r="Z577" s="6">
        <v>0.81</v>
      </c>
      <c r="AA577" s="6">
        <v>0.88</v>
      </c>
      <c r="AB577" s="6">
        <v>35.08</v>
      </c>
      <c r="AC577" s="6">
        <v>19.010000000000002</v>
      </c>
      <c r="AD577" s="6">
        <v>17.600000000000001</v>
      </c>
      <c r="AE577" s="6">
        <v>0.68</v>
      </c>
      <c r="AF577" s="6">
        <v>0.08</v>
      </c>
      <c r="AG577" s="6">
        <v>-16.91</v>
      </c>
      <c r="AH577" s="6">
        <v>105.83</v>
      </c>
      <c r="AI577" s="6">
        <v>0.9</v>
      </c>
      <c r="AJ577" s="6">
        <v>16.39</v>
      </c>
      <c r="AK577" s="6">
        <v>11.35</v>
      </c>
      <c r="AL577" s="6">
        <v>10.77</v>
      </c>
      <c r="AM577">
        <v>7.4</v>
      </c>
      <c r="AN577">
        <v>8.6999999999999993</v>
      </c>
      <c r="AO577">
        <v>43.9</v>
      </c>
      <c r="AP577">
        <v>0.7</v>
      </c>
      <c r="AQ577">
        <v>-23</v>
      </c>
      <c r="AR577">
        <v>-33.6</v>
      </c>
      <c r="AS577">
        <v>212</v>
      </c>
      <c r="AT577">
        <v>-5.9</v>
      </c>
      <c r="AU577">
        <v>-23.3</v>
      </c>
      <c r="AV577">
        <v>6.9</v>
      </c>
      <c r="AW577">
        <v>9999</v>
      </c>
      <c r="AX577" s="6">
        <v>22.67</v>
      </c>
      <c r="AY577" s="6">
        <v>15.62</v>
      </c>
      <c r="AZ577" s="6">
        <v>0</v>
      </c>
      <c r="BA577" s="6">
        <v>-0.64</v>
      </c>
      <c r="BB577" s="6">
        <v>-3.45</v>
      </c>
      <c r="BC577" s="6">
        <v>-7.72</v>
      </c>
      <c r="BD577" s="6">
        <v>-0.21</v>
      </c>
      <c r="BE577" s="6">
        <v>5.51</v>
      </c>
      <c r="BF577" s="6">
        <v>106.65</v>
      </c>
      <c r="BG577" s="6">
        <v>671.52</v>
      </c>
      <c r="BH577" s="6">
        <v>453.37</v>
      </c>
    </row>
    <row r="578" spans="1:60" hidden="1" x14ac:dyDescent="0.2">
      <c r="A578" t="s">
        <v>3484</v>
      </c>
      <c r="B578" t="s">
        <v>643</v>
      </c>
      <c r="C578" t="s">
        <v>805</v>
      </c>
      <c r="D578">
        <v>88</v>
      </c>
      <c r="E578" t="s">
        <v>413</v>
      </c>
      <c r="H578" t="s">
        <v>806</v>
      </c>
      <c r="K578" t="s">
        <v>807</v>
      </c>
      <c r="L578" t="s">
        <v>86</v>
      </c>
      <c r="M578" t="s">
        <v>158</v>
      </c>
      <c r="N578" s="17" t="s">
        <v>808</v>
      </c>
      <c r="O578" s="19">
        <f t="shared" si="8"/>
        <v>4475</v>
      </c>
      <c r="P578">
        <v>2</v>
      </c>
      <c r="Q578" t="s">
        <v>809</v>
      </c>
      <c r="R578" s="6">
        <v>4.7699999999999996</v>
      </c>
      <c r="S578">
        <v>121.3</v>
      </c>
      <c r="T578">
        <v>78.8</v>
      </c>
      <c r="U578" s="5">
        <v>1</v>
      </c>
      <c r="V578" s="5">
        <v>1</v>
      </c>
      <c r="W578" s="6">
        <v>12.65</v>
      </c>
      <c r="X578" s="6">
        <v>50.36</v>
      </c>
      <c r="Y578" s="6">
        <v>61.98</v>
      </c>
      <c r="Z578" s="6">
        <v>0.69</v>
      </c>
      <c r="AA578" s="6">
        <v>0.86</v>
      </c>
      <c r="AB578" s="6">
        <v>15.88</v>
      </c>
      <c r="AC578" s="6">
        <v>32.630000000000003</v>
      </c>
      <c r="AD578" s="6">
        <v>0.42</v>
      </c>
      <c r="AE578" s="6">
        <v>0.52</v>
      </c>
      <c r="AF578" s="6">
        <v>10.42</v>
      </c>
      <c r="AG578" s="6">
        <v>20.13</v>
      </c>
      <c r="AI578" s="6">
        <v>0.97</v>
      </c>
      <c r="AJ578" s="6">
        <v>7.31</v>
      </c>
      <c r="AK578" s="6">
        <v>5.51</v>
      </c>
      <c r="AL578" s="6">
        <v>6.78</v>
      </c>
      <c r="AM578">
        <v>25.4</v>
      </c>
      <c r="AO578">
        <v>14.6</v>
      </c>
      <c r="AP578">
        <v>2</v>
      </c>
      <c r="AR578">
        <v>75.2</v>
      </c>
      <c r="AS578">
        <v>35.299999999999997</v>
      </c>
      <c r="AT578">
        <v>160.69999999999999</v>
      </c>
      <c r="AU578">
        <v>40.299999999999997</v>
      </c>
      <c r="AV578">
        <v>2.8</v>
      </c>
      <c r="AW578">
        <v>0.3</v>
      </c>
      <c r="AX578" s="6">
        <v>19.239999999999998</v>
      </c>
      <c r="AY578" s="6">
        <v>40.98</v>
      </c>
      <c r="AZ578" s="6">
        <v>0</v>
      </c>
      <c r="BA578" s="6">
        <v>-5.62</v>
      </c>
      <c r="BB578" s="6">
        <v>6.79</v>
      </c>
      <c r="BC578" s="6">
        <v>1.29</v>
      </c>
      <c r="BD578" s="6">
        <v>34.200000000000003</v>
      </c>
      <c r="BE578" s="6">
        <v>116.67</v>
      </c>
      <c r="BF578" s="6">
        <v>457</v>
      </c>
      <c r="BG578" s="6">
        <v>481.26</v>
      </c>
      <c r="BH578" s="6">
        <v>321.5</v>
      </c>
    </row>
    <row r="579" spans="1:60" hidden="1" x14ac:dyDescent="0.2">
      <c r="A579" t="s">
        <v>3489</v>
      </c>
      <c r="B579" t="s">
        <v>2162</v>
      </c>
      <c r="C579" t="s">
        <v>2163</v>
      </c>
      <c r="D579">
        <v>66</v>
      </c>
      <c r="E579" t="s">
        <v>857</v>
      </c>
      <c r="H579" t="s">
        <v>2164</v>
      </c>
      <c r="K579" t="s">
        <v>309</v>
      </c>
      <c r="L579" t="s">
        <v>86</v>
      </c>
      <c r="M579" t="s">
        <v>106</v>
      </c>
      <c r="N579" t="s">
        <v>2165</v>
      </c>
      <c r="O579" s="19">
        <f t="shared" si="8"/>
        <v>1955</v>
      </c>
      <c r="P579">
        <v>1</v>
      </c>
      <c r="Q579" t="s">
        <v>2166</v>
      </c>
      <c r="R579" s="6">
        <v>2.0099999999999998</v>
      </c>
      <c r="S579">
        <v>59.1</v>
      </c>
      <c r="T579">
        <v>63.1</v>
      </c>
      <c r="U579" s="5">
        <v>1</v>
      </c>
      <c r="V579" s="5">
        <v>1</v>
      </c>
      <c r="W579" s="6">
        <v>6.97</v>
      </c>
      <c r="X579" s="6">
        <v>5.18</v>
      </c>
      <c r="Y579" s="6">
        <v>72.569999999999993</v>
      </c>
      <c r="Z579" s="6">
        <v>0.37</v>
      </c>
      <c r="AA579" s="6">
        <v>0.65</v>
      </c>
      <c r="AB579" s="6">
        <v>11.54</v>
      </c>
      <c r="AC579" s="6">
        <v>8.5</v>
      </c>
      <c r="AD579" s="6">
        <v>8.7899999999999991</v>
      </c>
      <c r="AE579" s="6">
        <v>0.06</v>
      </c>
      <c r="AF579" s="6">
        <v>8.9600000000000009</v>
      </c>
      <c r="AG579" s="6">
        <v>10.35</v>
      </c>
      <c r="AH579" s="6">
        <v>5.19</v>
      </c>
      <c r="AI579" s="6">
        <v>-0.23</v>
      </c>
      <c r="AJ579" s="6">
        <v>6.59</v>
      </c>
      <c r="AK579" s="6">
        <v>6.16</v>
      </c>
      <c r="AL579" s="6">
        <v>8.93</v>
      </c>
      <c r="AM579">
        <v>29.7</v>
      </c>
      <c r="AN579">
        <v>29.4</v>
      </c>
      <c r="AO579">
        <v>24.9</v>
      </c>
      <c r="AP579">
        <v>2.8</v>
      </c>
      <c r="AQ579">
        <v>19.5</v>
      </c>
      <c r="AR579">
        <v>21.7</v>
      </c>
      <c r="AS579">
        <v>19.8</v>
      </c>
      <c r="AT579">
        <v>31.5</v>
      </c>
      <c r="AU579">
        <v>41.9</v>
      </c>
      <c r="AV579">
        <v>0</v>
      </c>
      <c r="AW579">
        <v>0</v>
      </c>
      <c r="AX579" s="6">
        <v>19.059999999999999</v>
      </c>
      <c r="AY579" s="6">
        <v>10</v>
      </c>
      <c r="AZ579" s="6">
        <v>0</v>
      </c>
      <c r="BA579" s="6">
        <v>-3.3</v>
      </c>
      <c r="BB579" s="6">
        <v>5.73</v>
      </c>
      <c r="BC579" s="6">
        <v>5.96</v>
      </c>
      <c r="BD579" s="6">
        <v>20</v>
      </c>
      <c r="BE579" s="6">
        <v>21.76</v>
      </c>
      <c r="BF579" s="6">
        <v>61.06</v>
      </c>
      <c r="BG579" s="6">
        <v>472.41</v>
      </c>
      <c r="BH579" s="6">
        <v>510.36</v>
      </c>
    </row>
    <row r="580" spans="1:60" hidden="1" x14ac:dyDescent="0.2">
      <c r="A580" t="s">
        <v>3495</v>
      </c>
      <c r="B580" t="s">
        <v>301</v>
      </c>
      <c r="C580" t="s">
        <v>307</v>
      </c>
      <c r="D580">
        <v>57</v>
      </c>
      <c r="E580" t="s">
        <v>126</v>
      </c>
      <c r="H580" t="s">
        <v>308</v>
      </c>
      <c r="K580" t="s">
        <v>309</v>
      </c>
      <c r="L580" t="s">
        <v>148</v>
      </c>
      <c r="M580" t="s">
        <v>310</v>
      </c>
      <c r="N580" s="17" t="s">
        <v>311</v>
      </c>
      <c r="O580" s="19">
        <f t="shared" si="8"/>
        <v>3269</v>
      </c>
      <c r="P580">
        <v>1</v>
      </c>
      <c r="Q580" t="s">
        <v>312</v>
      </c>
      <c r="R580" s="6">
        <v>1.83</v>
      </c>
      <c r="S580">
        <v>44.2</v>
      </c>
      <c r="T580">
        <v>16.3</v>
      </c>
      <c r="U580" s="5">
        <v>1</v>
      </c>
      <c r="V580" s="5">
        <v>1</v>
      </c>
      <c r="W580" s="6">
        <v>13.97</v>
      </c>
      <c r="X580" s="6">
        <v>11.22</v>
      </c>
      <c r="Y580" s="6">
        <v>450.56</v>
      </c>
      <c r="Z580" s="6">
        <v>0.81</v>
      </c>
      <c r="AA580" s="6">
        <v>0.92</v>
      </c>
      <c r="AB580" s="6">
        <v>10.58</v>
      </c>
      <c r="AC580" s="6">
        <v>5.92</v>
      </c>
      <c r="AD580" s="6">
        <v>14.5</v>
      </c>
      <c r="AE580" s="6">
        <v>0.39</v>
      </c>
      <c r="AF580" s="6">
        <v>20.12</v>
      </c>
      <c r="AG580" s="6">
        <v>2.4</v>
      </c>
      <c r="AH580" s="6">
        <v>-83.13</v>
      </c>
      <c r="AI580" s="6">
        <v>0.9</v>
      </c>
      <c r="AJ580" s="6">
        <v>1.02</v>
      </c>
      <c r="AK580" s="6">
        <v>-4.57</v>
      </c>
      <c r="AL580" s="6">
        <v>13.58</v>
      </c>
      <c r="AM580">
        <v>27</v>
      </c>
      <c r="AN580">
        <v>24.1</v>
      </c>
      <c r="AO580">
        <v>8.6999999999999993</v>
      </c>
      <c r="AP580">
        <v>0.3</v>
      </c>
      <c r="AQ580">
        <v>54.1</v>
      </c>
      <c r="AR580">
        <v>72.900000000000006</v>
      </c>
      <c r="AS580">
        <v>-32.5</v>
      </c>
      <c r="AT580">
        <v>95.2</v>
      </c>
      <c r="AU580">
        <v>8.1</v>
      </c>
      <c r="AV580">
        <v>8.6999999999999993</v>
      </c>
      <c r="AW580">
        <v>0.9</v>
      </c>
      <c r="AX580" s="6">
        <v>18.5</v>
      </c>
      <c r="AY580" s="6">
        <v>15.05</v>
      </c>
      <c r="AZ580" s="6">
        <v>0</v>
      </c>
      <c r="BA580" s="6">
        <v>2.95</v>
      </c>
      <c r="BB580" s="6">
        <v>14.91</v>
      </c>
      <c r="BC580" s="6">
        <v>12.45</v>
      </c>
      <c r="BD580" s="6">
        <v>8.49</v>
      </c>
      <c r="BE580" s="6">
        <v>37.32</v>
      </c>
      <c r="BF580" s="6">
        <v>101.54</v>
      </c>
      <c r="BG580" s="6">
        <v>445.83</v>
      </c>
      <c r="BH580" s="6">
        <v>342.05</v>
      </c>
    </row>
    <row r="581" spans="1:60" hidden="1" x14ac:dyDescent="0.2">
      <c r="A581" t="s">
        <v>3500</v>
      </c>
      <c r="B581" t="s">
        <v>511</v>
      </c>
      <c r="C581" t="s">
        <v>512</v>
      </c>
      <c r="D581">
        <v>71</v>
      </c>
      <c r="E581" t="s">
        <v>513</v>
      </c>
      <c r="H581" t="s">
        <v>514</v>
      </c>
      <c r="K581" t="s">
        <v>96</v>
      </c>
      <c r="L581" t="s">
        <v>66</v>
      </c>
      <c r="M581" t="s">
        <v>77</v>
      </c>
      <c r="N581" s="17" t="s">
        <v>515</v>
      </c>
      <c r="O581" s="19">
        <f t="shared" si="8"/>
        <v>3774</v>
      </c>
      <c r="P581">
        <v>1</v>
      </c>
      <c r="Q581" t="s">
        <v>516</v>
      </c>
      <c r="R581" s="6">
        <v>4.2</v>
      </c>
      <c r="S581">
        <v>89</v>
      </c>
      <c r="T581">
        <v>70.599999999999994</v>
      </c>
      <c r="U581" s="5">
        <v>1</v>
      </c>
      <c r="V581" s="5">
        <v>1</v>
      </c>
      <c r="W581" s="6">
        <v>23.75</v>
      </c>
      <c r="X581" s="6">
        <v>49.17</v>
      </c>
      <c r="Y581" s="6">
        <v>35.47</v>
      </c>
      <c r="Z581" s="6">
        <v>0.76</v>
      </c>
      <c r="AA581" s="6">
        <v>0.84</v>
      </c>
      <c r="AB581" s="6">
        <v>24.19</v>
      </c>
      <c r="AC581" s="6">
        <v>41.75</v>
      </c>
      <c r="AD581" s="6">
        <v>4.3099999999999996</v>
      </c>
      <c r="AE581" s="6">
        <v>0.23</v>
      </c>
      <c r="AF581" s="6">
        <v>5.44</v>
      </c>
      <c r="AG581" s="6">
        <v>6.59</v>
      </c>
      <c r="AI581" s="6">
        <v>0.85</v>
      </c>
      <c r="AJ581" s="6">
        <v>21.38</v>
      </c>
      <c r="AK581" s="6">
        <v>32.81</v>
      </c>
      <c r="AL581" s="6">
        <v>7.57</v>
      </c>
      <c r="AM581">
        <v>21.1</v>
      </c>
      <c r="AN581">
        <v>21.2</v>
      </c>
      <c r="AO581">
        <v>16.7</v>
      </c>
      <c r="AP581">
        <v>8.6999999999999993</v>
      </c>
      <c r="AQ581">
        <v>-4.5999999999999996</v>
      </c>
      <c r="AR581">
        <v>-12.6</v>
      </c>
      <c r="AS581">
        <v>82.7</v>
      </c>
      <c r="AT581">
        <v>-3.7</v>
      </c>
      <c r="AU581">
        <v>-35.9</v>
      </c>
      <c r="AV581">
        <v>0</v>
      </c>
      <c r="AW581">
        <v>0.1</v>
      </c>
      <c r="AX581" s="6">
        <v>18.059999999999999</v>
      </c>
      <c r="AY581" s="6">
        <v>31.84</v>
      </c>
      <c r="AZ581" s="6">
        <v>0</v>
      </c>
      <c r="BA581" s="6">
        <v>-1.33</v>
      </c>
      <c r="BB581" s="6">
        <v>12.85</v>
      </c>
      <c r="BC581" s="6">
        <v>18.77</v>
      </c>
      <c r="BD581" s="6">
        <v>33.07</v>
      </c>
      <c r="BE581" s="6">
        <v>17.7</v>
      </c>
      <c r="BF581" s="6">
        <v>298.26</v>
      </c>
      <c r="BG581" s="6">
        <v>425.91</v>
      </c>
      <c r="BH581" s="6">
        <v>72.790000000000006</v>
      </c>
    </row>
    <row r="582" spans="1:60" hidden="1" x14ac:dyDescent="0.2">
      <c r="A582" t="s">
        <v>3506</v>
      </c>
      <c r="B582" t="s">
        <v>3339</v>
      </c>
      <c r="C582" t="s">
        <v>3340</v>
      </c>
      <c r="D582">
        <v>46</v>
      </c>
      <c r="E582" t="s">
        <v>989</v>
      </c>
      <c r="G582" t="s">
        <v>188</v>
      </c>
      <c r="H582" t="s">
        <v>3341</v>
      </c>
      <c r="K582" t="s">
        <v>297</v>
      </c>
      <c r="L582" t="s">
        <v>624</v>
      </c>
      <c r="M582" t="s">
        <v>1084</v>
      </c>
      <c r="N582" s="17" t="s">
        <v>3342</v>
      </c>
      <c r="O582" s="19">
        <f t="shared" ref="O582:O645" si="9">SUBSTITUTE(SUBSTITUTE(SUBSTITUTE(N582, " Mrd. €", ""), ".", ""), ",", ".")*1</f>
        <v>3649</v>
      </c>
      <c r="P582">
        <v>1</v>
      </c>
      <c r="Q582" t="s">
        <v>1059</v>
      </c>
      <c r="R582" s="6">
        <v>2.82</v>
      </c>
      <c r="S582">
        <v>77.7</v>
      </c>
      <c r="T582">
        <v>37.700000000000003</v>
      </c>
      <c r="U582" s="5">
        <v>0</v>
      </c>
      <c r="V582" s="5">
        <v>1</v>
      </c>
      <c r="W582" s="6">
        <v>37.06</v>
      </c>
      <c r="X582" s="6">
        <v>-1.82</v>
      </c>
      <c r="Y582" s="6">
        <v>15.68</v>
      </c>
      <c r="Z582" s="6">
        <v>0.88</v>
      </c>
      <c r="AA582" s="6">
        <v>0.75</v>
      </c>
      <c r="AB582" s="6">
        <v>8.68</v>
      </c>
      <c r="AC582" s="6">
        <v>-9.9700000000000006</v>
      </c>
      <c r="AD582" s="6">
        <v>47.68</v>
      </c>
      <c r="AE582" s="6">
        <v>0.91</v>
      </c>
      <c r="AF582" s="6">
        <v>11.78</v>
      </c>
      <c r="AG582" s="6">
        <v>-4.2</v>
      </c>
      <c r="AH582" s="6">
        <v>0.89</v>
      </c>
      <c r="AI582" s="6">
        <v>0.96</v>
      </c>
      <c r="AJ582" s="6">
        <v>11.4</v>
      </c>
      <c r="AK582" s="6">
        <v>5</v>
      </c>
      <c r="AL582" s="6">
        <v>9.8699999999999992</v>
      </c>
      <c r="AM582">
        <v>38.6</v>
      </c>
      <c r="AN582">
        <v>27.5</v>
      </c>
      <c r="AO582">
        <v>9.3000000000000007</v>
      </c>
      <c r="AP582">
        <v>1.9</v>
      </c>
      <c r="AQ582">
        <v>34.799999999999997</v>
      </c>
      <c r="AR582">
        <v>-2.6</v>
      </c>
      <c r="AS582">
        <v>5</v>
      </c>
      <c r="AT582">
        <v>-8.1999999999999993</v>
      </c>
      <c r="AU582">
        <v>-11.5</v>
      </c>
      <c r="AV582">
        <v>63.6</v>
      </c>
      <c r="AW582">
        <v>10.9</v>
      </c>
      <c r="AX582" s="6">
        <v>16.68</v>
      </c>
      <c r="AY582" s="6">
        <v>1.8</v>
      </c>
      <c r="AZ582" s="6">
        <v>0</v>
      </c>
      <c r="BA582" s="6">
        <v>-2.17</v>
      </c>
      <c r="BB582" s="6">
        <v>9.7200000000000006</v>
      </c>
      <c r="BC582" s="6">
        <v>26.94</v>
      </c>
      <c r="BD582" s="6">
        <v>20.52</v>
      </c>
      <c r="BE582" s="6">
        <v>40.619999999999997</v>
      </c>
      <c r="BF582" s="6">
        <v>9.35</v>
      </c>
      <c r="BG582" s="6">
        <v>367.86</v>
      </c>
      <c r="BH582" s="6">
        <v>1245.08</v>
      </c>
    </row>
    <row r="583" spans="1:60" hidden="1" x14ac:dyDescent="0.2">
      <c r="A583" t="s">
        <v>3511</v>
      </c>
      <c r="B583" t="s">
        <v>2957</v>
      </c>
      <c r="C583" t="s">
        <v>2958</v>
      </c>
      <c r="D583">
        <v>78</v>
      </c>
      <c r="E583" t="s">
        <v>1160</v>
      </c>
      <c r="G583" t="s">
        <v>74</v>
      </c>
      <c r="H583" t="s">
        <v>2959</v>
      </c>
      <c r="K583" t="s">
        <v>76</v>
      </c>
      <c r="L583" t="s">
        <v>86</v>
      </c>
      <c r="M583" t="s">
        <v>2360</v>
      </c>
      <c r="N583" s="17" t="s">
        <v>2960</v>
      </c>
      <c r="O583" s="19">
        <f t="shared" si="9"/>
        <v>12255</v>
      </c>
      <c r="P583">
        <v>1</v>
      </c>
      <c r="Q583" t="s">
        <v>2961</v>
      </c>
      <c r="R583" s="6">
        <v>2.1</v>
      </c>
      <c r="S583">
        <v>39.1</v>
      </c>
      <c r="T583">
        <v>39.1</v>
      </c>
      <c r="U583" s="5">
        <v>1</v>
      </c>
      <c r="V583" s="5">
        <v>1</v>
      </c>
      <c r="W583" s="6">
        <v>16.86</v>
      </c>
      <c r="X583" s="6">
        <v>13.29</v>
      </c>
      <c r="Y583" s="6">
        <v>12.5</v>
      </c>
      <c r="Z583" s="6">
        <v>0.18</v>
      </c>
      <c r="AA583" s="6">
        <v>0.82</v>
      </c>
      <c r="AB583" s="6">
        <v>11.84</v>
      </c>
      <c r="AC583" s="6">
        <v>11.37</v>
      </c>
      <c r="AD583" s="6">
        <v>2.2999999999999998</v>
      </c>
      <c r="AE583" s="6">
        <v>0.87</v>
      </c>
      <c r="AF583" s="6">
        <v>7.54</v>
      </c>
      <c r="AG583" s="6">
        <v>2.31</v>
      </c>
      <c r="AH583" s="6">
        <v>-2.25</v>
      </c>
      <c r="AI583" s="6">
        <v>0.66</v>
      </c>
      <c r="AJ583" s="6">
        <v>12.71</v>
      </c>
      <c r="AK583" s="6">
        <v>17.09</v>
      </c>
      <c r="AL583" s="6">
        <v>2.74</v>
      </c>
      <c r="AM583">
        <v>27.5</v>
      </c>
      <c r="AN583">
        <v>17.899999999999999</v>
      </c>
      <c r="AO583">
        <v>14.1</v>
      </c>
      <c r="AP583">
        <v>1.9</v>
      </c>
      <c r="AQ583">
        <v>-23.8</v>
      </c>
      <c r="AR583">
        <v>-5.6</v>
      </c>
      <c r="AS583">
        <v>1.8</v>
      </c>
      <c r="AT583">
        <v>-18.3</v>
      </c>
      <c r="AU583">
        <v>-31</v>
      </c>
      <c r="AV583">
        <v>42.5</v>
      </c>
      <c r="AW583">
        <v>12.7</v>
      </c>
      <c r="AX583" s="6">
        <v>13.36</v>
      </c>
      <c r="AY583" s="6">
        <v>2.0099999999999998</v>
      </c>
      <c r="AZ583" s="6">
        <v>0</v>
      </c>
      <c r="BA583" s="6">
        <v>1.52</v>
      </c>
      <c r="BB583" s="6">
        <v>3.32</v>
      </c>
      <c r="BC583" s="6">
        <v>-5.63</v>
      </c>
      <c r="BD583" s="6">
        <v>-3.13</v>
      </c>
      <c r="BE583" s="6">
        <v>-36.08</v>
      </c>
      <c r="BF583" s="6">
        <v>10.48</v>
      </c>
      <c r="BG583" s="6">
        <v>250.51</v>
      </c>
      <c r="BH583" s="6">
        <v>304.14999999999998</v>
      </c>
    </row>
    <row r="584" spans="1:60" hidden="1" x14ac:dyDescent="0.2">
      <c r="A584" t="s">
        <v>3516</v>
      </c>
      <c r="B584" t="s">
        <v>1209</v>
      </c>
      <c r="C584" t="s">
        <v>1210</v>
      </c>
      <c r="D584">
        <v>88</v>
      </c>
      <c r="E584" t="s">
        <v>83</v>
      </c>
      <c r="G584" t="s">
        <v>188</v>
      </c>
      <c r="H584" t="s">
        <v>1211</v>
      </c>
      <c r="K584" t="s">
        <v>297</v>
      </c>
      <c r="L584" t="s">
        <v>624</v>
      </c>
      <c r="M584" t="s">
        <v>1212</v>
      </c>
      <c r="N584" s="17" t="s">
        <v>1213</v>
      </c>
      <c r="O584" s="19">
        <f t="shared" si="9"/>
        <v>7622</v>
      </c>
      <c r="P584">
        <v>2</v>
      </c>
      <c r="Q584" t="s">
        <v>1214</v>
      </c>
      <c r="R584" s="6">
        <v>1.8</v>
      </c>
      <c r="S584">
        <v>46</v>
      </c>
      <c r="T584">
        <v>26.4</v>
      </c>
      <c r="U584" s="5">
        <v>1</v>
      </c>
      <c r="V584" s="5">
        <v>1</v>
      </c>
      <c r="W584" s="6">
        <v>17.559999999999999</v>
      </c>
      <c r="X584" s="6">
        <v>21.72</v>
      </c>
      <c r="Y584" s="6">
        <v>37.74</v>
      </c>
      <c r="Z584" s="6">
        <v>0.78</v>
      </c>
      <c r="AA584" s="6">
        <v>0.67</v>
      </c>
      <c r="AB584" s="6">
        <v>15.8</v>
      </c>
      <c r="AC584" s="6">
        <v>20.95</v>
      </c>
      <c r="AD584" s="6">
        <v>5.32</v>
      </c>
      <c r="AE584" s="6">
        <v>0.69</v>
      </c>
      <c r="AF584" s="6">
        <v>10.66</v>
      </c>
      <c r="AG584" s="6">
        <v>39.450000000000003</v>
      </c>
      <c r="AH584" s="6">
        <v>-36.75</v>
      </c>
      <c r="AI584" s="6">
        <v>0.75</v>
      </c>
      <c r="AJ584" s="6">
        <v>14.42</v>
      </c>
      <c r="AK584" s="6">
        <v>12.72</v>
      </c>
      <c r="AL584" s="6">
        <v>6.52</v>
      </c>
      <c r="AM584">
        <v>25.5</v>
      </c>
      <c r="AN584">
        <v>27.3</v>
      </c>
      <c r="AO584">
        <v>12.2</v>
      </c>
      <c r="AP584">
        <v>3.2</v>
      </c>
      <c r="AQ584">
        <v>-12.8</v>
      </c>
      <c r="AR584">
        <v>-11.9</v>
      </c>
      <c r="AS584">
        <v>-26.2</v>
      </c>
      <c r="AT584">
        <v>1.8</v>
      </c>
      <c r="AU584">
        <v>-19.5</v>
      </c>
      <c r="AV584">
        <v>5.8</v>
      </c>
      <c r="AW584">
        <v>0.5</v>
      </c>
      <c r="AX584" s="6">
        <v>13.16</v>
      </c>
      <c r="AY584" s="6">
        <v>14.61</v>
      </c>
      <c r="AZ584" s="6">
        <v>0</v>
      </c>
      <c r="BA584" s="6">
        <v>-3.64</v>
      </c>
      <c r="BB584" s="6">
        <v>-2.34</v>
      </c>
      <c r="BC584" s="6">
        <v>8.0299999999999994</v>
      </c>
      <c r="BD584" s="6">
        <v>23.58</v>
      </c>
      <c r="BE584" s="6">
        <v>16.34</v>
      </c>
      <c r="BF584" s="6">
        <v>97.71</v>
      </c>
      <c r="BG584" s="6">
        <v>244.17</v>
      </c>
      <c r="BH584" s="6">
        <v>431.84</v>
      </c>
    </row>
    <row r="585" spans="1:60" hidden="1" x14ac:dyDescent="0.2">
      <c r="A585" t="s">
        <v>3520</v>
      </c>
      <c r="B585" t="s">
        <v>3656</v>
      </c>
      <c r="C585" t="s">
        <v>3657</v>
      </c>
      <c r="D585">
        <v>46</v>
      </c>
      <c r="E585" t="s">
        <v>533</v>
      </c>
      <c r="G585" t="s">
        <v>406</v>
      </c>
      <c r="H585" t="s">
        <v>3658</v>
      </c>
      <c r="K585" t="s">
        <v>65</v>
      </c>
      <c r="L585" t="s">
        <v>558</v>
      </c>
      <c r="M585" t="s">
        <v>1134</v>
      </c>
      <c r="N585" s="17" t="s">
        <v>3659</v>
      </c>
      <c r="O585" s="19">
        <f t="shared" si="9"/>
        <v>6617</v>
      </c>
      <c r="P585">
        <v>1</v>
      </c>
      <c r="Q585" t="s">
        <v>3660</v>
      </c>
      <c r="R585" s="6">
        <v>4.45</v>
      </c>
      <c r="S585">
        <v>140.19999999999999</v>
      </c>
      <c r="T585">
        <v>87.1</v>
      </c>
      <c r="U585" s="5">
        <v>1</v>
      </c>
      <c r="V585" s="5">
        <v>1</v>
      </c>
      <c r="W585" s="6">
        <v>22.18</v>
      </c>
      <c r="X585" s="6">
        <v>6</v>
      </c>
      <c r="Y585" s="6">
        <v>7.56</v>
      </c>
      <c r="Z585" s="6">
        <v>0.97</v>
      </c>
      <c r="AA585" s="6">
        <v>0.73</v>
      </c>
      <c r="AB585" s="6">
        <v>24.08</v>
      </c>
      <c r="AC585" s="6">
        <v>-4.3499999999999996</v>
      </c>
      <c r="AD585" s="6">
        <v>15.09</v>
      </c>
      <c r="AE585" s="6">
        <v>0.88</v>
      </c>
      <c r="AF585" s="6">
        <v>9.61</v>
      </c>
      <c r="AG585" s="6">
        <v>0.71</v>
      </c>
      <c r="AH585" s="6">
        <v>6.34</v>
      </c>
      <c r="AI585" s="6">
        <v>0.94</v>
      </c>
      <c r="AJ585" s="6">
        <v>8.99</v>
      </c>
      <c r="AK585" s="6">
        <v>5.12</v>
      </c>
      <c r="AL585" s="6">
        <v>1.34</v>
      </c>
      <c r="AM585">
        <v>31.5</v>
      </c>
      <c r="AN585">
        <v>31.5</v>
      </c>
      <c r="AO585">
        <v>11.9</v>
      </c>
      <c r="AP585">
        <v>2.5</v>
      </c>
      <c r="AQ585">
        <v>-33.6</v>
      </c>
      <c r="AR585">
        <v>-33.700000000000003</v>
      </c>
      <c r="AS585">
        <v>-22.6</v>
      </c>
      <c r="AT585">
        <v>-32.5</v>
      </c>
      <c r="AU585">
        <v>-47.4</v>
      </c>
      <c r="AV585">
        <v>43.6</v>
      </c>
      <c r="AW585">
        <v>60.4</v>
      </c>
      <c r="AX585" s="6">
        <v>10.3</v>
      </c>
      <c r="AY585" s="6">
        <v>-2.58</v>
      </c>
      <c r="AZ585" s="6">
        <v>0</v>
      </c>
      <c r="BA585" s="6">
        <v>-1.71</v>
      </c>
      <c r="BB585" s="6">
        <v>-2.4700000000000002</v>
      </c>
      <c r="BC585" s="6">
        <v>-18.14</v>
      </c>
      <c r="BD585" s="6">
        <v>-14.84</v>
      </c>
      <c r="BE585" s="6">
        <v>-25.17</v>
      </c>
      <c r="BF585" s="6">
        <v>-12.27</v>
      </c>
      <c r="BG585" s="6">
        <v>166.63</v>
      </c>
      <c r="BH585" s="6">
        <v>1006.83</v>
      </c>
    </row>
    <row r="586" spans="1:60" hidden="1" x14ac:dyDescent="0.2">
      <c r="A586" t="s">
        <v>3527</v>
      </c>
      <c r="B586" t="s">
        <v>2369</v>
      </c>
      <c r="C586" t="s">
        <v>2369</v>
      </c>
      <c r="D586">
        <v>91</v>
      </c>
      <c r="E586" t="s">
        <v>93</v>
      </c>
      <c r="H586" t="s">
        <v>2370</v>
      </c>
      <c r="K586" t="s">
        <v>807</v>
      </c>
      <c r="L586" t="s">
        <v>558</v>
      </c>
      <c r="M586" t="s">
        <v>826</v>
      </c>
      <c r="N586" s="17" t="s">
        <v>2371</v>
      </c>
      <c r="O586" s="19">
        <f t="shared" si="9"/>
        <v>7563</v>
      </c>
      <c r="P586">
        <v>4</v>
      </c>
      <c r="Q586" t="s">
        <v>2372</v>
      </c>
      <c r="R586" s="6">
        <v>1.64</v>
      </c>
      <c r="S586">
        <v>32.799999999999997</v>
      </c>
      <c r="T586">
        <v>17.399999999999999</v>
      </c>
      <c r="U586" s="5">
        <v>1</v>
      </c>
      <c r="V586" s="5">
        <v>1</v>
      </c>
      <c r="W586" s="6">
        <v>12.54</v>
      </c>
      <c r="X586" s="6">
        <v>43.26</v>
      </c>
      <c r="Y586" s="6">
        <v>44.77</v>
      </c>
      <c r="Z586" s="6">
        <v>0.76</v>
      </c>
      <c r="AA586" s="6">
        <v>0.72</v>
      </c>
      <c r="AB586" s="6">
        <v>13.57</v>
      </c>
      <c r="AC586" s="6">
        <v>21.99</v>
      </c>
      <c r="AD586" s="6">
        <v>21.5</v>
      </c>
      <c r="AE586" s="6">
        <v>0.77</v>
      </c>
      <c r="AF586" s="6">
        <v>25.45</v>
      </c>
      <c r="AG586" s="6">
        <v>25.3</v>
      </c>
      <c r="AH586" s="6">
        <v>-3.82</v>
      </c>
      <c r="AI586" s="6">
        <v>0.94</v>
      </c>
      <c r="AJ586" s="6">
        <v>14.73</v>
      </c>
      <c r="AK586" s="6">
        <v>15.3</v>
      </c>
      <c r="AL586" s="6">
        <v>21.08</v>
      </c>
      <c r="AM586">
        <v>20</v>
      </c>
      <c r="AN586">
        <v>20</v>
      </c>
      <c r="AO586">
        <v>7.8</v>
      </c>
      <c r="AP586">
        <v>1.9</v>
      </c>
      <c r="AQ586">
        <v>-33.799999999999997</v>
      </c>
      <c r="AR586">
        <v>-34.200000000000003</v>
      </c>
      <c r="AS586">
        <v>-60.8</v>
      </c>
      <c r="AT586">
        <v>-1.2</v>
      </c>
      <c r="AU586">
        <v>-3.3</v>
      </c>
      <c r="AV586">
        <v>32.200000000000003</v>
      </c>
      <c r="AW586">
        <v>2</v>
      </c>
      <c r="AX586" s="6">
        <v>7.76</v>
      </c>
      <c r="AY586" s="6">
        <v>18.78</v>
      </c>
      <c r="AZ586" s="6">
        <v>0</v>
      </c>
      <c r="BA586" s="6">
        <v>-0.34</v>
      </c>
      <c r="BB586" s="6">
        <v>10.45</v>
      </c>
      <c r="BC586" s="6">
        <v>-3.18</v>
      </c>
      <c r="BD586" s="6">
        <v>11.23</v>
      </c>
      <c r="BE586" s="6">
        <v>33.9</v>
      </c>
      <c r="BF586" s="6">
        <v>136.4</v>
      </c>
      <c r="BG586" s="6">
        <v>111.21</v>
      </c>
      <c r="BH586" s="6">
        <v>880.32</v>
      </c>
    </row>
    <row r="587" spans="1:60" hidden="1" x14ac:dyDescent="0.2">
      <c r="A587" t="s">
        <v>3532</v>
      </c>
      <c r="B587" t="s">
        <v>3717</v>
      </c>
      <c r="C587" t="s">
        <v>3718</v>
      </c>
      <c r="D587">
        <v>47</v>
      </c>
      <c r="E587" t="s">
        <v>244</v>
      </c>
      <c r="G587" t="s">
        <v>127</v>
      </c>
      <c r="H587" t="s">
        <v>3719</v>
      </c>
      <c r="K587" t="s">
        <v>297</v>
      </c>
      <c r="L587" t="s">
        <v>114</v>
      </c>
      <c r="M587" t="s">
        <v>115</v>
      </c>
      <c r="N587" s="17" t="s">
        <v>3720</v>
      </c>
      <c r="O587" s="19">
        <f t="shared" si="9"/>
        <v>23462</v>
      </c>
      <c r="P587">
        <v>1</v>
      </c>
      <c r="Q587" t="s">
        <v>409</v>
      </c>
      <c r="R587" s="6">
        <v>3.13</v>
      </c>
      <c r="S587">
        <v>44.6</v>
      </c>
      <c r="T587">
        <v>64.7</v>
      </c>
      <c r="U587" s="5">
        <v>1</v>
      </c>
      <c r="V587" s="5">
        <v>1</v>
      </c>
      <c r="W587" s="6">
        <v>7.27</v>
      </c>
      <c r="X587" s="6">
        <v>-5.6</v>
      </c>
      <c r="Y587" s="6">
        <v>36.47</v>
      </c>
      <c r="Z587" s="6">
        <v>0.62</v>
      </c>
      <c r="AA587" s="6">
        <v>0.93</v>
      </c>
      <c r="AB587" s="6">
        <v>7.24</v>
      </c>
      <c r="AC587" s="6">
        <v>-0.95</v>
      </c>
      <c r="AD587" s="6">
        <v>-12.86</v>
      </c>
      <c r="AE587" s="6">
        <v>0.78</v>
      </c>
      <c r="AF587" s="6">
        <v>5.22</v>
      </c>
      <c r="AG587" s="6">
        <v>-5.16</v>
      </c>
      <c r="AH587" s="6">
        <v>51.79</v>
      </c>
      <c r="AI587" s="6">
        <v>0.87</v>
      </c>
      <c r="AJ587" s="6">
        <v>16.21</v>
      </c>
      <c r="AK587" s="6">
        <v>13.8</v>
      </c>
      <c r="AL587" s="6">
        <v>-2.52</v>
      </c>
      <c r="AM587">
        <v>14.2</v>
      </c>
      <c r="AN587">
        <v>14.8</v>
      </c>
      <c r="AO587">
        <v>17.600000000000001</v>
      </c>
      <c r="AP587">
        <v>3.6</v>
      </c>
      <c r="AQ587">
        <v>-18.899999999999999</v>
      </c>
      <c r="AR587">
        <v>-8.1</v>
      </c>
      <c r="AS587">
        <v>-10.9</v>
      </c>
      <c r="AT587">
        <v>-8.1999999999999993</v>
      </c>
      <c r="AU587">
        <v>7.8</v>
      </c>
      <c r="AV587">
        <v>47</v>
      </c>
      <c r="AW587">
        <v>57.1</v>
      </c>
      <c r="AX587" s="6">
        <v>7.18</v>
      </c>
      <c r="AY587" s="6">
        <v>-5.01</v>
      </c>
      <c r="AZ587" s="6">
        <v>0</v>
      </c>
      <c r="BA587" s="6">
        <v>3.41</v>
      </c>
      <c r="BB587" s="6">
        <v>5.61</v>
      </c>
      <c r="BC587" s="6">
        <v>7.74</v>
      </c>
      <c r="BD587" s="6">
        <v>8.4700000000000006</v>
      </c>
      <c r="BE587" s="6">
        <v>61.39</v>
      </c>
      <c r="BF587" s="6">
        <v>-22.65</v>
      </c>
      <c r="BG587" s="6">
        <v>100.13</v>
      </c>
      <c r="BH587" s="6">
        <v>697.86</v>
      </c>
    </row>
    <row r="588" spans="1:60" hidden="1" x14ac:dyDescent="0.2">
      <c r="A588" t="s">
        <v>3537</v>
      </c>
      <c r="B588" t="s">
        <v>1266</v>
      </c>
      <c r="C588" t="s">
        <v>1267</v>
      </c>
      <c r="D588">
        <v>97</v>
      </c>
      <c r="E588" t="s">
        <v>638</v>
      </c>
      <c r="G588" t="s">
        <v>94</v>
      </c>
      <c r="H588" t="s">
        <v>1268</v>
      </c>
      <c r="K588" t="s">
        <v>549</v>
      </c>
      <c r="L588" t="s">
        <v>558</v>
      </c>
      <c r="M588" t="s">
        <v>661</v>
      </c>
      <c r="N588" t="s">
        <v>1269</v>
      </c>
      <c r="O588" s="19">
        <f t="shared" si="9"/>
        <v>4883</v>
      </c>
      <c r="P588">
        <v>1</v>
      </c>
      <c r="Q588" t="s">
        <v>1270</v>
      </c>
      <c r="R588" s="6">
        <v>2.08</v>
      </c>
      <c r="S588">
        <v>39.9</v>
      </c>
      <c r="T588">
        <v>20.9</v>
      </c>
      <c r="U588" s="5">
        <v>1</v>
      </c>
      <c r="V588" s="5">
        <v>1</v>
      </c>
      <c r="W588" s="6">
        <v>5.63</v>
      </c>
      <c r="X588" s="6">
        <v>14.38</v>
      </c>
      <c r="Y588" s="6">
        <v>60.42</v>
      </c>
      <c r="Z588" s="6">
        <v>0.82</v>
      </c>
      <c r="AA588" s="6">
        <v>0.94</v>
      </c>
      <c r="AB588" s="6">
        <v>7.48</v>
      </c>
      <c r="AC588" s="6">
        <v>10.47</v>
      </c>
      <c r="AD588" s="6">
        <v>15.74</v>
      </c>
      <c r="AE588" s="6">
        <v>0.79</v>
      </c>
      <c r="AF588" s="6">
        <v>13.77</v>
      </c>
      <c r="AG588" s="6">
        <v>21.81</v>
      </c>
      <c r="AH588" s="6">
        <v>-29.81</v>
      </c>
      <c r="AI588" s="6">
        <v>0.91</v>
      </c>
      <c r="AJ588" s="6">
        <v>6.33</v>
      </c>
      <c r="AK588" s="6">
        <v>9</v>
      </c>
      <c r="AL588" s="6">
        <v>10.24</v>
      </c>
      <c r="AM588">
        <v>19.5</v>
      </c>
      <c r="AN588">
        <v>19.2</v>
      </c>
      <c r="AO588">
        <v>8.6999999999999993</v>
      </c>
      <c r="AP588">
        <v>1.6</v>
      </c>
      <c r="AQ588">
        <v>4.0999999999999996</v>
      </c>
      <c r="AR588">
        <v>4.7</v>
      </c>
      <c r="AS588">
        <v>-39.700000000000003</v>
      </c>
      <c r="AT588">
        <v>3.8</v>
      </c>
      <c r="AU588">
        <v>22.1</v>
      </c>
      <c r="AV588">
        <v>23.1</v>
      </c>
      <c r="AW588">
        <v>2.1</v>
      </c>
      <c r="AX588" s="6">
        <v>7.16</v>
      </c>
      <c r="AY588" s="6">
        <v>12.78</v>
      </c>
      <c r="AZ588" s="6">
        <v>0</v>
      </c>
      <c r="BA588" s="6">
        <v>4.54</v>
      </c>
      <c r="BB588" s="6">
        <v>3.73</v>
      </c>
      <c r="BC588" s="6">
        <v>11.57</v>
      </c>
      <c r="BD588" s="6">
        <v>14.91</v>
      </c>
      <c r="BE588" s="6">
        <v>77.33</v>
      </c>
      <c r="BF588" s="6">
        <v>82.45</v>
      </c>
      <c r="BG588" s="6">
        <v>99.75</v>
      </c>
      <c r="BH588" s="6">
        <v>2655.63</v>
      </c>
    </row>
    <row r="589" spans="1:60" hidden="1" x14ac:dyDescent="0.2">
      <c r="A589" t="s">
        <v>3542</v>
      </c>
      <c r="B589" t="s">
        <v>2114</v>
      </c>
      <c r="C589" t="s">
        <v>2115</v>
      </c>
      <c r="D589">
        <v>100</v>
      </c>
      <c r="E589" t="s">
        <v>203</v>
      </c>
      <c r="G589" t="s">
        <v>94</v>
      </c>
      <c r="H589" t="s">
        <v>2116</v>
      </c>
      <c r="K589" t="s">
        <v>1154</v>
      </c>
      <c r="L589" t="s">
        <v>97</v>
      </c>
      <c r="M589" t="s">
        <v>542</v>
      </c>
      <c r="N589" t="s">
        <v>2117</v>
      </c>
      <c r="O589" s="19">
        <f t="shared" si="9"/>
        <v>12933</v>
      </c>
      <c r="P589">
        <v>1</v>
      </c>
      <c r="Q589" t="s">
        <v>268</v>
      </c>
      <c r="R589" s="6">
        <v>3.18</v>
      </c>
      <c r="S589">
        <v>50.8</v>
      </c>
      <c r="T589">
        <v>40.200000000000003</v>
      </c>
      <c r="U589" s="5">
        <v>1</v>
      </c>
      <c r="V589" s="5">
        <v>1</v>
      </c>
      <c r="W589" s="6">
        <v>8.42</v>
      </c>
      <c r="X589" s="6">
        <v>17.5</v>
      </c>
      <c r="Y589" s="6">
        <v>20</v>
      </c>
      <c r="Z589" s="6">
        <v>0.82</v>
      </c>
      <c r="AA589" s="6">
        <v>0.92</v>
      </c>
      <c r="AB589" s="6">
        <v>11.12</v>
      </c>
      <c r="AC589" s="6">
        <v>15.67</v>
      </c>
      <c r="AD589" s="6">
        <v>-2.73</v>
      </c>
      <c r="AE589" s="6">
        <v>0.93</v>
      </c>
      <c r="AF589" s="6">
        <v>11.76</v>
      </c>
      <c r="AG589" s="6">
        <v>11.44</v>
      </c>
      <c r="AH589" s="6">
        <v>-11.02</v>
      </c>
      <c r="AI589" s="6">
        <v>0.97</v>
      </c>
      <c r="AJ589" s="6">
        <v>10.47</v>
      </c>
      <c r="AK589" s="6">
        <v>13.45</v>
      </c>
      <c r="AL589" s="6">
        <v>11.12</v>
      </c>
      <c r="AM589">
        <v>18.100000000000001</v>
      </c>
      <c r="AN589">
        <v>15.8</v>
      </c>
      <c r="AO589">
        <v>6.1</v>
      </c>
      <c r="AP589">
        <v>0.4</v>
      </c>
      <c r="AQ589">
        <v>-24.2</v>
      </c>
      <c r="AR589">
        <v>-17.899999999999999</v>
      </c>
      <c r="AS589">
        <v>-23.2</v>
      </c>
      <c r="AT589">
        <v>-22</v>
      </c>
      <c r="AU589">
        <v>-3.3</v>
      </c>
      <c r="AV589">
        <v>30.7</v>
      </c>
      <c r="AW589">
        <v>6.5</v>
      </c>
      <c r="AX589" s="6">
        <v>5.15</v>
      </c>
      <c r="AY589" s="6">
        <v>8.59</v>
      </c>
      <c r="AZ589" s="6">
        <v>0</v>
      </c>
      <c r="BA589" s="6">
        <v>0.39</v>
      </c>
      <c r="BB589" s="6">
        <v>6.3</v>
      </c>
      <c r="BC589" s="6">
        <v>-5.25</v>
      </c>
      <c r="BD589" s="6">
        <v>-9.26</v>
      </c>
      <c r="BE589" s="6">
        <v>-14.53</v>
      </c>
      <c r="BF589" s="6">
        <v>50.99</v>
      </c>
      <c r="BG589" s="6">
        <v>65.3</v>
      </c>
      <c r="BH589" s="6">
        <v>401.86</v>
      </c>
    </row>
    <row r="590" spans="1:60" hidden="1" x14ac:dyDescent="0.2">
      <c r="A590" t="s">
        <v>3548</v>
      </c>
      <c r="B590" t="s">
        <v>3619</v>
      </c>
      <c r="C590" t="s">
        <v>3620</v>
      </c>
      <c r="D590">
        <v>61</v>
      </c>
      <c r="E590" t="s">
        <v>196</v>
      </c>
      <c r="G590" t="s">
        <v>127</v>
      </c>
      <c r="H590" t="s">
        <v>3621</v>
      </c>
      <c r="K590" t="s">
        <v>76</v>
      </c>
      <c r="L590" t="s">
        <v>97</v>
      </c>
      <c r="M590" t="s">
        <v>1524</v>
      </c>
      <c r="N590" t="s">
        <v>3622</v>
      </c>
      <c r="O590" s="19">
        <f t="shared" si="9"/>
        <v>126674</v>
      </c>
      <c r="P590">
        <v>1</v>
      </c>
      <c r="Q590" t="s">
        <v>292</v>
      </c>
      <c r="R590" s="6">
        <v>3.44</v>
      </c>
      <c r="S590">
        <v>66.2</v>
      </c>
      <c r="T590">
        <v>57.2</v>
      </c>
      <c r="U590" s="5">
        <v>1</v>
      </c>
      <c r="V590" s="5">
        <v>1</v>
      </c>
      <c r="W590" s="6">
        <v>5.25</v>
      </c>
      <c r="X590" s="6">
        <v>0.84</v>
      </c>
      <c r="Y590" s="6">
        <v>1.33</v>
      </c>
      <c r="Z590" s="6">
        <v>0.98</v>
      </c>
      <c r="AA590" s="6">
        <v>0.95</v>
      </c>
      <c r="AB590" s="6">
        <v>5.22</v>
      </c>
      <c r="AC590" s="6">
        <v>0.44</v>
      </c>
      <c r="AD590" s="6">
        <v>6.02</v>
      </c>
      <c r="AE590" s="6">
        <v>0.95</v>
      </c>
      <c r="AF590" s="6">
        <v>8.09</v>
      </c>
      <c r="AG590" s="6">
        <v>4.13</v>
      </c>
      <c r="AH590" s="6">
        <v>-7.55</v>
      </c>
      <c r="AI590" s="6">
        <v>0.94</v>
      </c>
      <c r="AJ590" s="6">
        <v>3.06</v>
      </c>
      <c r="AK590" s="6">
        <v>2.95</v>
      </c>
      <c r="AL590" s="6">
        <v>0.64</v>
      </c>
      <c r="AM590">
        <v>19.2</v>
      </c>
      <c r="AN590">
        <v>19.3</v>
      </c>
      <c r="AO590">
        <v>13.9</v>
      </c>
      <c r="AP590">
        <v>2.1</v>
      </c>
      <c r="AQ590">
        <v>-1.8</v>
      </c>
      <c r="AR590">
        <v>-6.7</v>
      </c>
      <c r="AS590">
        <v>-15.6</v>
      </c>
      <c r="AT590">
        <v>-7.7</v>
      </c>
      <c r="AU590">
        <v>-2.5</v>
      </c>
      <c r="AV590">
        <v>35.1</v>
      </c>
      <c r="AW590">
        <v>9.1</v>
      </c>
      <c r="AX590" s="6">
        <v>4.79</v>
      </c>
      <c r="AY590" s="6">
        <v>-2.42</v>
      </c>
      <c r="AZ590" s="6">
        <v>0</v>
      </c>
      <c r="BA590" s="6">
        <v>-0.4</v>
      </c>
      <c r="BB590" s="6">
        <v>2.37</v>
      </c>
      <c r="BC590" s="6">
        <v>10.63</v>
      </c>
      <c r="BD590" s="6">
        <v>13.19</v>
      </c>
      <c r="BE590" s="6">
        <v>5.49</v>
      </c>
      <c r="BF590" s="6">
        <v>-11.54</v>
      </c>
      <c r="BG590" s="6">
        <v>59.72</v>
      </c>
      <c r="BH590" s="6">
        <v>1286.44</v>
      </c>
    </row>
    <row r="591" spans="1:60" hidden="1" x14ac:dyDescent="0.2">
      <c r="A591" t="s">
        <v>3554</v>
      </c>
      <c r="B591" t="s">
        <v>1722</v>
      </c>
      <c r="C591" t="s">
        <v>1723</v>
      </c>
      <c r="D591">
        <v>86</v>
      </c>
      <c r="E591" t="s">
        <v>631</v>
      </c>
      <c r="G591" t="s">
        <v>94</v>
      </c>
      <c r="H591" t="s">
        <v>1724</v>
      </c>
      <c r="K591" t="s">
        <v>1154</v>
      </c>
      <c r="L591" t="s">
        <v>1168</v>
      </c>
      <c r="M591" t="s">
        <v>1169</v>
      </c>
      <c r="N591" t="s">
        <v>1725</v>
      </c>
      <c r="O591" s="19">
        <f t="shared" si="9"/>
        <v>14806</v>
      </c>
      <c r="P591">
        <v>4</v>
      </c>
      <c r="Q591" t="s">
        <v>675</v>
      </c>
      <c r="R591" s="6">
        <v>2.8</v>
      </c>
      <c r="S591">
        <v>39.1</v>
      </c>
      <c r="T591">
        <v>32.9</v>
      </c>
      <c r="U591" s="5">
        <v>1</v>
      </c>
      <c r="V591" s="5">
        <v>1</v>
      </c>
      <c r="W591" s="6">
        <v>5.82</v>
      </c>
      <c r="X591" s="6">
        <v>-4.95</v>
      </c>
      <c r="Y591" s="6">
        <v>5.66</v>
      </c>
      <c r="Z591" s="6">
        <v>0.71</v>
      </c>
      <c r="AA591" s="6">
        <v>0.61</v>
      </c>
      <c r="AB591" s="6">
        <v>12.85</v>
      </c>
      <c r="AC591" s="6">
        <v>18.12</v>
      </c>
      <c r="AD591" s="6">
        <v>-1.1000000000000001</v>
      </c>
      <c r="AE591" s="6">
        <v>0.76</v>
      </c>
      <c r="AF591" s="6">
        <v>15.05</v>
      </c>
      <c r="AG591" s="6">
        <v>9.27</v>
      </c>
      <c r="AH591" s="6">
        <v>-21.97</v>
      </c>
      <c r="AI591" s="6">
        <v>0.61</v>
      </c>
      <c r="AJ591" s="6">
        <v>1.46</v>
      </c>
      <c r="AK591" s="6">
        <v>5.28</v>
      </c>
      <c r="AL591" s="6">
        <v>5.29</v>
      </c>
      <c r="AM591">
        <v>12</v>
      </c>
      <c r="AN591">
        <v>14</v>
      </c>
      <c r="AO591">
        <v>6</v>
      </c>
      <c r="AP591">
        <v>0.7</v>
      </c>
      <c r="AQ591">
        <v>-17.8</v>
      </c>
      <c r="AR591">
        <v>-50.1</v>
      </c>
      <c r="AS591">
        <v>-20</v>
      </c>
      <c r="AT591">
        <v>15.9</v>
      </c>
      <c r="AU591">
        <v>48.5</v>
      </c>
      <c r="AV591">
        <v>30.9</v>
      </c>
      <c r="AW591">
        <v>6.1</v>
      </c>
      <c r="AX591" s="6">
        <v>4.01</v>
      </c>
      <c r="AY591" s="6">
        <v>7.46</v>
      </c>
      <c r="AZ591" s="6">
        <v>0</v>
      </c>
      <c r="BA591" s="6">
        <v>-2.5</v>
      </c>
      <c r="BB591" s="6">
        <v>-1.95</v>
      </c>
      <c r="BC591" s="6">
        <v>29.97</v>
      </c>
      <c r="BD591" s="6">
        <v>39.49</v>
      </c>
      <c r="BE591" s="6">
        <v>83.74</v>
      </c>
      <c r="BF591" s="6">
        <v>43.32</v>
      </c>
      <c r="BG591" s="6">
        <v>48.1</v>
      </c>
      <c r="BH591" s="6">
        <v>147.27000000000001</v>
      </c>
    </row>
    <row r="592" spans="1:60" hidden="1" x14ac:dyDescent="0.2">
      <c r="A592" t="s">
        <v>3559</v>
      </c>
      <c r="B592" t="s">
        <v>2036</v>
      </c>
      <c r="C592" t="s">
        <v>2037</v>
      </c>
      <c r="D592">
        <v>87</v>
      </c>
      <c r="E592" t="s">
        <v>344</v>
      </c>
      <c r="G592" t="s">
        <v>74</v>
      </c>
      <c r="H592" t="s">
        <v>2038</v>
      </c>
      <c r="K592" t="s">
        <v>76</v>
      </c>
      <c r="L592" t="s">
        <v>558</v>
      </c>
      <c r="M592" t="s">
        <v>1134</v>
      </c>
      <c r="N592" t="s">
        <v>2039</v>
      </c>
      <c r="O592" s="19">
        <f t="shared" si="9"/>
        <v>15238</v>
      </c>
      <c r="P592">
        <v>2</v>
      </c>
      <c r="Q592" t="s">
        <v>1333</v>
      </c>
      <c r="R592" s="6">
        <v>1.52</v>
      </c>
      <c r="S592">
        <v>36.4</v>
      </c>
      <c r="T592">
        <v>28.6</v>
      </c>
      <c r="U592" s="5">
        <v>1</v>
      </c>
      <c r="V592" s="5">
        <v>1</v>
      </c>
      <c r="W592" s="6">
        <v>7.86</v>
      </c>
      <c r="X592" s="6">
        <v>6.26</v>
      </c>
      <c r="Y592" s="6">
        <v>18.260000000000002</v>
      </c>
      <c r="Z592" s="6">
        <v>0.98</v>
      </c>
      <c r="AA592" s="6">
        <v>0.77</v>
      </c>
      <c r="AB592" s="6">
        <v>10.91</v>
      </c>
      <c r="AC592" s="6">
        <v>7.75</v>
      </c>
      <c r="AD592" s="6">
        <v>14.17</v>
      </c>
      <c r="AE592" s="6">
        <v>0.75</v>
      </c>
      <c r="AF592" s="6">
        <v>10.199999999999999</v>
      </c>
      <c r="AG592" s="6">
        <v>10.71</v>
      </c>
      <c r="AH592" s="6">
        <v>-3.05</v>
      </c>
      <c r="AI592" s="6">
        <v>0.84</v>
      </c>
      <c r="AJ592" s="6">
        <v>13.49</v>
      </c>
      <c r="AK592" s="6">
        <v>0.56999999999999995</v>
      </c>
      <c r="AL592" s="6">
        <v>-49.81</v>
      </c>
      <c r="AM592">
        <v>22.3</v>
      </c>
      <c r="AN592">
        <v>23.9</v>
      </c>
      <c r="AO592">
        <v>18.3</v>
      </c>
      <c r="AP592">
        <v>3.5</v>
      </c>
      <c r="AQ592">
        <v>-32.9</v>
      </c>
      <c r="AR592">
        <v>-35</v>
      </c>
      <c r="AS592">
        <v>-17.899999999999999</v>
      </c>
      <c r="AT592">
        <v>-37.200000000000003</v>
      </c>
      <c r="AU592">
        <v>194.9</v>
      </c>
      <c r="AV592">
        <v>74.099999999999994</v>
      </c>
      <c r="AW592">
        <v>5.7</v>
      </c>
      <c r="AX592" s="6">
        <v>3.46</v>
      </c>
      <c r="AY592" s="6">
        <v>3.93</v>
      </c>
      <c r="AZ592" s="6">
        <v>0</v>
      </c>
      <c r="BA592" s="6">
        <v>-22.72</v>
      </c>
      <c r="BB592" s="6">
        <v>-20.48</v>
      </c>
      <c r="BC592" s="6">
        <v>-25.95</v>
      </c>
      <c r="BD592" s="6">
        <v>-2.84</v>
      </c>
      <c r="BE592" s="6">
        <v>14.96</v>
      </c>
      <c r="BF592" s="6">
        <v>21.24</v>
      </c>
      <c r="BG592" s="6">
        <v>40.54</v>
      </c>
      <c r="BH592" s="6">
        <v>1427.87</v>
      </c>
    </row>
    <row r="593" spans="1:60" hidden="1" x14ac:dyDescent="0.2">
      <c r="A593" t="s">
        <v>3562</v>
      </c>
      <c r="B593" t="s">
        <v>1358</v>
      </c>
      <c r="C593" t="s">
        <v>1359</v>
      </c>
      <c r="D593">
        <v>71</v>
      </c>
      <c r="E593" t="s">
        <v>136</v>
      </c>
      <c r="G593" t="s">
        <v>74</v>
      </c>
      <c r="H593" t="s">
        <v>1360</v>
      </c>
      <c r="K593" t="s">
        <v>76</v>
      </c>
      <c r="L593" t="s">
        <v>229</v>
      </c>
      <c r="M593" t="s">
        <v>522</v>
      </c>
      <c r="N593" t="s">
        <v>1361</v>
      </c>
      <c r="O593" s="19">
        <f t="shared" si="9"/>
        <v>6164</v>
      </c>
      <c r="P593">
        <v>2</v>
      </c>
      <c r="Q593" t="s">
        <v>1362</v>
      </c>
      <c r="R593" s="6">
        <v>4.72</v>
      </c>
      <c r="S593">
        <v>52.9</v>
      </c>
      <c r="T593">
        <v>100</v>
      </c>
      <c r="U593" s="5">
        <v>1</v>
      </c>
      <c r="V593" s="5">
        <v>1</v>
      </c>
      <c r="W593" s="6">
        <v>6.74</v>
      </c>
      <c r="X593" s="6">
        <v>13.09</v>
      </c>
      <c r="Y593" s="6">
        <v>0</v>
      </c>
      <c r="Z593" s="6">
        <v>0.8</v>
      </c>
      <c r="AA593" s="6">
        <v>0.85</v>
      </c>
      <c r="AB593" s="6">
        <v>9.73</v>
      </c>
      <c r="AC593" s="6">
        <v>11.94</v>
      </c>
      <c r="AD593" s="6">
        <v>-21.87</v>
      </c>
      <c r="AE593" s="6">
        <v>0.82</v>
      </c>
      <c r="AF593" s="6">
        <v>2.64</v>
      </c>
      <c r="AG593" s="6">
        <v>-9.39</v>
      </c>
      <c r="AH593" s="6">
        <v>-23.48</v>
      </c>
      <c r="AI593" s="6">
        <v>0.97</v>
      </c>
      <c r="AJ593" s="6">
        <v>6.64</v>
      </c>
      <c r="AK593" s="6">
        <v>4.22</v>
      </c>
      <c r="AL593" s="6">
        <v>-14.09</v>
      </c>
      <c r="AM593">
        <v>13.5</v>
      </c>
      <c r="AN593">
        <v>11.6</v>
      </c>
      <c r="AO593">
        <v>8</v>
      </c>
      <c r="AP593">
        <v>0.8</v>
      </c>
      <c r="AQ593">
        <v>-28.4</v>
      </c>
      <c r="AR593">
        <v>-37.9</v>
      </c>
      <c r="AS593">
        <v>69.3</v>
      </c>
      <c r="AT593">
        <v>-8</v>
      </c>
      <c r="AU593">
        <v>-30.6</v>
      </c>
      <c r="AV593">
        <v>30.4</v>
      </c>
      <c r="AW593">
        <v>9999</v>
      </c>
      <c r="AX593" s="6">
        <v>2.4500000000000002</v>
      </c>
      <c r="AY593" s="6">
        <v>3.81</v>
      </c>
      <c r="AZ593" s="6">
        <v>0</v>
      </c>
      <c r="BA593" s="6">
        <v>3.08</v>
      </c>
      <c r="BB593" s="6">
        <v>7.08</v>
      </c>
      <c r="BC593" s="6">
        <v>16.73</v>
      </c>
      <c r="BD593" s="6">
        <v>28.5</v>
      </c>
      <c r="BE593" s="6">
        <v>20.72</v>
      </c>
      <c r="BF593" s="6">
        <v>20.57</v>
      </c>
      <c r="BG593" s="6">
        <v>27.45</v>
      </c>
    </row>
    <row r="594" spans="1:60" hidden="1" x14ac:dyDescent="0.2">
      <c r="A594" t="s">
        <v>3568</v>
      </c>
      <c r="B594" t="s">
        <v>1667</v>
      </c>
      <c r="C594" t="s">
        <v>1668</v>
      </c>
      <c r="D594">
        <v>43</v>
      </c>
      <c r="E594" t="s">
        <v>520</v>
      </c>
      <c r="H594" t="s">
        <v>1669</v>
      </c>
      <c r="K594" t="s">
        <v>309</v>
      </c>
      <c r="L594" t="s">
        <v>86</v>
      </c>
      <c r="M594" t="s">
        <v>87</v>
      </c>
      <c r="N594" t="s">
        <v>1670</v>
      </c>
      <c r="O594" s="19">
        <f t="shared" si="9"/>
        <v>1580</v>
      </c>
      <c r="P594">
        <v>2</v>
      </c>
      <c r="Q594" t="s">
        <v>1671</v>
      </c>
      <c r="R594" s="6">
        <v>2.27</v>
      </c>
      <c r="S594">
        <v>34.5</v>
      </c>
      <c r="T594">
        <v>30.4</v>
      </c>
      <c r="U594" s="5">
        <v>1</v>
      </c>
      <c r="V594" s="5">
        <v>1</v>
      </c>
      <c r="W594" s="6">
        <v>6.35</v>
      </c>
      <c r="X594" s="6">
        <v>4.0199999999999996</v>
      </c>
      <c r="Y594" s="6">
        <v>11.65</v>
      </c>
      <c r="Z594" s="6">
        <v>0.96</v>
      </c>
      <c r="AA594" s="6">
        <v>0.85</v>
      </c>
      <c r="AB594" s="6">
        <v>1.7</v>
      </c>
      <c r="AC594" s="6">
        <v>-3.86</v>
      </c>
      <c r="AD594" s="6">
        <v>4.47</v>
      </c>
      <c r="AE594" s="6">
        <v>0.7</v>
      </c>
      <c r="AF594" s="6">
        <v>4.74</v>
      </c>
      <c r="AG594" s="6">
        <v>-0.28999999999999998</v>
      </c>
      <c r="AH594" s="6">
        <v>4.92</v>
      </c>
      <c r="AI594" s="6">
        <v>-0.76</v>
      </c>
      <c r="AJ594" s="6">
        <v>-0.46</v>
      </c>
      <c r="AK594" s="6">
        <v>-1.95</v>
      </c>
      <c r="AL594" s="6">
        <v>-0.22</v>
      </c>
      <c r="AM594">
        <v>15.2</v>
      </c>
      <c r="AN594">
        <v>15.2</v>
      </c>
      <c r="AO594">
        <v>9.6</v>
      </c>
      <c r="AP594">
        <v>1.3</v>
      </c>
      <c r="AQ594">
        <v>-16</v>
      </c>
      <c r="AR594">
        <v>-15.1</v>
      </c>
      <c r="AS594">
        <v>-33.9</v>
      </c>
      <c r="AT594">
        <v>-27.2</v>
      </c>
      <c r="AU594">
        <v>-34.9</v>
      </c>
      <c r="AV594">
        <v>4.4000000000000004</v>
      </c>
      <c r="AW594">
        <v>0.5</v>
      </c>
      <c r="AX594" s="6">
        <v>1.64</v>
      </c>
      <c r="AY594" s="6">
        <v>-7.45</v>
      </c>
      <c r="AZ594" s="6">
        <v>0</v>
      </c>
      <c r="BA594" s="6">
        <v>-0.72</v>
      </c>
      <c r="BB594" s="6">
        <v>2.8</v>
      </c>
      <c r="BC594" s="6">
        <v>6.18</v>
      </c>
      <c r="BD594" s="6">
        <v>12.02</v>
      </c>
      <c r="BE594" s="6">
        <v>-17.170000000000002</v>
      </c>
      <c r="BF594" s="6">
        <v>-32.1</v>
      </c>
      <c r="BG594" s="6">
        <v>17.649999999999999</v>
      </c>
      <c r="BH594" s="6">
        <v>75.42</v>
      </c>
    </row>
    <row r="595" spans="1:60" hidden="1" x14ac:dyDescent="0.2">
      <c r="A595" t="s">
        <v>3573</v>
      </c>
      <c r="B595" s="9" t="s">
        <v>629</v>
      </c>
      <c r="C595" s="9" t="s">
        <v>630</v>
      </c>
      <c r="D595" s="9">
        <v>99</v>
      </c>
      <c r="E595" s="9" t="s">
        <v>631</v>
      </c>
      <c r="F595" s="9"/>
      <c r="G595" s="9" t="s">
        <v>74</v>
      </c>
      <c r="H595" s="9" t="s">
        <v>632</v>
      </c>
      <c r="I595" s="9"/>
      <c r="J595" s="9"/>
      <c r="K595" s="9" t="s">
        <v>105</v>
      </c>
      <c r="L595" s="9" t="s">
        <v>148</v>
      </c>
      <c r="M595" s="9" t="s">
        <v>391</v>
      </c>
      <c r="N595" s="16" t="s">
        <v>633</v>
      </c>
      <c r="O595" s="19">
        <f t="shared" si="9"/>
        <v>11085</v>
      </c>
      <c r="P595">
        <v>1</v>
      </c>
      <c r="Q595" s="9" t="s">
        <v>634</v>
      </c>
      <c r="R595" s="10">
        <v>1.59</v>
      </c>
      <c r="S595" s="9">
        <v>89.2</v>
      </c>
      <c r="T595" s="9">
        <v>90</v>
      </c>
      <c r="U595" s="11">
        <v>0</v>
      </c>
      <c r="V595" s="11">
        <v>0</v>
      </c>
      <c r="W595" s="10">
        <v>31.54</v>
      </c>
      <c r="X595" s="10">
        <v>6.12</v>
      </c>
      <c r="Y595" s="10">
        <v>-4.91</v>
      </c>
      <c r="Z595" s="10">
        <v>0.87</v>
      </c>
      <c r="AA595" s="10">
        <v>0.88</v>
      </c>
      <c r="AB595" s="10">
        <v>10.76</v>
      </c>
      <c r="AC595" s="10">
        <v>23.54</v>
      </c>
      <c r="AD595" s="10">
        <v>23.25</v>
      </c>
      <c r="AE595" s="10">
        <v>0.92</v>
      </c>
      <c r="AF595" s="10">
        <v>10.96</v>
      </c>
      <c r="AG595" s="10">
        <v>14.05</v>
      </c>
      <c r="AH595" s="10">
        <v>25.95</v>
      </c>
      <c r="AI595" s="10">
        <v>0.88</v>
      </c>
      <c r="AJ595" s="10">
        <v>4.9400000000000004</v>
      </c>
      <c r="AK595" s="10">
        <v>12.68</v>
      </c>
      <c r="AL595" s="10">
        <v>21.67</v>
      </c>
      <c r="AM595" s="9">
        <v>63.1</v>
      </c>
      <c r="AN595" s="9">
        <v>56.1</v>
      </c>
      <c r="AO595" s="9">
        <v>53.4</v>
      </c>
      <c r="AP595" s="9">
        <v>18.7</v>
      </c>
      <c r="AQ595" s="9">
        <v>142.30000000000001</v>
      </c>
      <c r="AR595" s="9">
        <v>164.7</v>
      </c>
      <c r="AS595" s="9">
        <v>168.1</v>
      </c>
      <c r="AT595" s="9">
        <v>235.6</v>
      </c>
      <c r="AU595" s="9">
        <v>192</v>
      </c>
      <c r="AV595" s="9">
        <v>29.8</v>
      </c>
      <c r="AW595" s="9">
        <v>9999</v>
      </c>
      <c r="AX595" s="10">
        <v>36.229999999999997</v>
      </c>
      <c r="AY595" s="10">
        <v>46.16</v>
      </c>
      <c r="AZ595" s="10">
        <v>0</v>
      </c>
      <c r="BA595" s="10">
        <v>-3.85</v>
      </c>
      <c r="BB595" s="10">
        <v>12.13</v>
      </c>
      <c r="BC595" s="10">
        <v>-19.79</v>
      </c>
      <c r="BD595" s="10">
        <v>3.05</v>
      </c>
      <c r="BE595" s="10">
        <v>32.22</v>
      </c>
      <c r="BF595" s="10">
        <v>567</v>
      </c>
      <c r="BG595" s="10">
        <v>2102.2800000000002</v>
      </c>
      <c r="BH595" s="6">
        <v>328.97</v>
      </c>
    </row>
    <row r="596" spans="1:60" hidden="1" x14ac:dyDescent="0.2">
      <c r="A596" t="s">
        <v>3579</v>
      </c>
      <c r="B596" t="s">
        <v>2606</v>
      </c>
      <c r="C596" t="s">
        <v>2607</v>
      </c>
      <c r="D596">
        <v>85</v>
      </c>
      <c r="E596" t="s">
        <v>413</v>
      </c>
      <c r="H596" t="s">
        <v>2608</v>
      </c>
      <c r="K596" t="s">
        <v>96</v>
      </c>
      <c r="L596" t="s">
        <v>558</v>
      </c>
      <c r="M596" t="s">
        <v>826</v>
      </c>
      <c r="N596" s="17" t="s">
        <v>2609</v>
      </c>
      <c r="O596" s="19">
        <f t="shared" si="9"/>
        <v>1365</v>
      </c>
      <c r="P596" s="9">
        <v>1</v>
      </c>
      <c r="Q596" t="s">
        <v>1758</v>
      </c>
      <c r="R596" s="6">
        <v>4.25</v>
      </c>
      <c r="S596">
        <v>65.099999999999994</v>
      </c>
      <c r="T596">
        <v>59.8</v>
      </c>
      <c r="U596" s="5">
        <v>0</v>
      </c>
      <c r="V596" s="5">
        <v>0</v>
      </c>
      <c r="W596" s="6">
        <v>28.22</v>
      </c>
      <c r="X596" s="6">
        <v>45.94</v>
      </c>
      <c r="Y596" s="6">
        <v>-25.26</v>
      </c>
      <c r="Z596" s="6">
        <v>0.75</v>
      </c>
      <c r="AA596" s="6">
        <v>0.78</v>
      </c>
      <c r="AB596" s="6">
        <v>20.79</v>
      </c>
      <c r="AC596" s="6">
        <v>26.41</v>
      </c>
      <c r="AD596" s="6">
        <v>-3.39</v>
      </c>
      <c r="AE596" s="6">
        <v>0.49</v>
      </c>
      <c r="AF596" s="6">
        <v>22.99</v>
      </c>
      <c r="AG596" s="6">
        <v>84.99</v>
      </c>
      <c r="AH596" s="6">
        <v>28.03</v>
      </c>
      <c r="AI596" s="6">
        <v>0.91</v>
      </c>
      <c r="AJ596" s="6">
        <v>8.86</v>
      </c>
      <c r="AK596" s="6">
        <v>7.46</v>
      </c>
      <c r="AL596" s="6">
        <v>3.11</v>
      </c>
      <c r="AM596">
        <v>15.3</v>
      </c>
      <c r="AN596">
        <v>15.3</v>
      </c>
      <c r="AO596">
        <v>11.5</v>
      </c>
      <c r="AP596">
        <v>1.7</v>
      </c>
      <c r="AQ596">
        <v>32.200000000000003</v>
      </c>
      <c r="AR596">
        <v>31.9</v>
      </c>
      <c r="AS596">
        <v>-23.4</v>
      </c>
      <c r="AT596">
        <v>98</v>
      </c>
      <c r="AU596">
        <v>-27.5</v>
      </c>
      <c r="AV596">
        <v>23.1</v>
      </c>
      <c r="AW596">
        <v>3.7</v>
      </c>
      <c r="AX596" s="6">
        <v>18.29</v>
      </c>
      <c r="AY596" s="6">
        <v>30.54</v>
      </c>
      <c r="AZ596" s="6">
        <v>0</v>
      </c>
      <c r="BA596" s="6">
        <v>2.09</v>
      </c>
      <c r="BB596" s="6">
        <v>16.920000000000002</v>
      </c>
      <c r="BC596" s="6">
        <v>-8.16</v>
      </c>
      <c r="BD596" s="6">
        <v>33.72</v>
      </c>
      <c r="BE596" s="6">
        <v>21.76</v>
      </c>
      <c r="BF596" s="6">
        <v>279.02999999999997</v>
      </c>
      <c r="BG596" s="6">
        <v>436.53</v>
      </c>
      <c r="BH596" s="6">
        <v>123.81</v>
      </c>
    </row>
    <row r="597" spans="1:60" hidden="1" x14ac:dyDescent="0.2">
      <c r="A597" t="s">
        <v>3584</v>
      </c>
      <c r="B597" t="s">
        <v>563</v>
      </c>
      <c r="C597" t="s">
        <v>564</v>
      </c>
      <c r="D597">
        <v>39</v>
      </c>
      <c r="E597" t="s">
        <v>565</v>
      </c>
      <c r="G597" t="s">
        <v>281</v>
      </c>
      <c r="H597" t="s">
        <v>566</v>
      </c>
      <c r="K597" t="s">
        <v>500</v>
      </c>
      <c r="L597" t="s">
        <v>97</v>
      </c>
      <c r="M597" t="s">
        <v>98</v>
      </c>
      <c r="N597" s="17" t="s">
        <v>567</v>
      </c>
      <c r="O597" s="19">
        <f t="shared" si="9"/>
        <v>2999</v>
      </c>
      <c r="P597">
        <v>2</v>
      </c>
      <c r="Q597" t="s">
        <v>568</v>
      </c>
      <c r="R597" s="6">
        <v>2.37</v>
      </c>
      <c r="S597">
        <v>49.7</v>
      </c>
      <c r="T597">
        <v>100</v>
      </c>
      <c r="U597" s="5">
        <v>0</v>
      </c>
      <c r="V597" s="5">
        <v>0</v>
      </c>
      <c r="W597" s="6">
        <v>11.35</v>
      </c>
      <c r="X597" s="6">
        <v>5.73</v>
      </c>
      <c r="Y597" s="6">
        <v>1.0900000000000001</v>
      </c>
      <c r="Z597" s="6">
        <v>0.71</v>
      </c>
      <c r="AA597" s="6">
        <v>0.75</v>
      </c>
      <c r="AB597" s="6">
        <v>4.2699999999999996</v>
      </c>
      <c r="AC597" s="6">
        <v>-1.18</v>
      </c>
      <c r="AD597" s="6">
        <v>34.630000000000003</v>
      </c>
      <c r="AE597" s="6">
        <v>0.64</v>
      </c>
      <c r="AF597" s="6">
        <v>1.61</v>
      </c>
      <c r="AG597" s="6">
        <v>-3.14</v>
      </c>
      <c r="AH597" s="6">
        <v>130</v>
      </c>
      <c r="AI597" s="6">
        <v>0.96</v>
      </c>
      <c r="AJ597" s="6">
        <v>14.4</v>
      </c>
      <c r="AK597" s="6">
        <v>14.75</v>
      </c>
      <c r="AL597" s="6">
        <v>22.29</v>
      </c>
      <c r="AM597">
        <v>23.6</v>
      </c>
      <c r="AN597">
        <v>20.9</v>
      </c>
      <c r="AO597">
        <v>25.5</v>
      </c>
      <c r="AP597">
        <v>3.2</v>
      </c>
      <c r="AQ597">
        <v>5.3</v>
      </c>
      <c r="AR597">
        <v>25.8</v>
      </c>
      <c r="AS597">
        <v>46.1</v>
      </c>
      <c r="AT597">
        <v>-20.2</v>
      </c>
      <c r="AU597">
        <v>7.1</v>
      </c>
      <c r="AV597">
        <v>22.5</v>
      </c>
      <c r="AW597">
        <v>9999</v>
      </c>
      <c r="AX597" s="6">
        <v>17.940000000000001</v>
      </c>
      <c r="AY597" s="6">
        <v>4.49</v>
      </c>
      <c r="AZ597" s="6">
        <v>0</v>
      </c>
      <c r="BA597" s="6">
        <v>-4.3099999999999996</v>
      </c>
      <c r="BB597" s="6">
        <v>-10.82</v>
      </c>
      <c r="BC597" s="6">
        <v>-13.1</v>
      </c>
      <c r="BD597" s="6">
        <v>9.9</v>
      </c>
      <c r="BE597" s="6">
        <v>-22.65</v>
      </c>
      <c r="BF597" s="6">
        <v>24.53</v>
      </c>
      <c r="BG597" s="6">
        <v>420.57</v>
      </c>
      <c r="BH597" s="6">
        <v>604.46</v>
      </c>
    </row>
    <row r="598" spans="1:60" hidden="1" x14ac:dyDescent="0.2">
      <c r="A598" t="s">
        <v>3589</v>
      </c>
      <c r="B598" t="s">
        <v>1609</v>
      </c>
      <c r="C598" t="s">
        <v>1610</v>
      </c>
      <c r="D598">
        <v>75</v>
      </c>
      <c r="E598" t="s">
        <v>73</v>
      </c>
      <c r="G598" t="s">
        <v>94</v>
      </c>
      <c r="H598" t="s">
        <v>1611</v>
      </c>
      <c r="K598" t="s">
        <v>76</v>
      </c>
      <c r="L598" t="s">
        <v>86</v>
      </c>
      <c r="M598" t="s">
        <v>166</v>
      </c>
      <c r="N598" s="17" t="s">
        <v>1612</v>
      </c>
      <c r="O598" s="19">
        <f t="shared" si="9"/>
        <v>37978</v>
      </c>
      <c r="P598">
        <v>1</v>
      </c>
      <c r="Q598" t="s">
        <v>1613</v>
      </c>
      <c r="R598" s="6">
        <v>1.53</v>
      </c>
      <c r="S598">
        <v>35.9</v>
      </c>
      <c r="T598">
        <v>29.7</v>
      </c>
      <c r="U598" s="5">
        <v>0</v>
      </c>
      <c r="V598" s="5">
        <v>0</v>
      </c>
      <c r="W598" s="6">
        <v>12.85</v>
      </c>
      <c r="X598" s="6">
        <v>11.13</v>
      </c>
      <c r="Y598" s="6">
        <v>-27</v>
      </c>
      <c r="Z598" s="6">
        <v>0.54</v>
      </c>
      <c r="AA598" s="6">
        <v>0.6</v>
      </c>
      <c r="AB598" s="6">
        <v>10.69</v>
      </c>
      <c r="AC598" s="6">
        <v>14.7</v>
      </c>
      <c r="AD598" s="6">
        <v>0.63</v>
      </c>
      <c r="AE598" s="6">
        <v>0.28999999999999998</v>
      </c>
      <c r="AF598" s="6">
        <v>16.329999999999998</v>
      </c>
      <c r="AG598" s="6">
        <v>19.39</v>
      </c>
      <c r="AH598" s="6">
        <v>-25.02</v>
      </c>
      <c r="AI598" s="6">
        <v>0.75</v>
      </c>
      <c r="AJ598" s="6">
        <v>3.3</v>
      </c>
      <c r="AK598" s="6">
        <v>6.6</v>
      </c>
      <c r="AL598" s="6">
        <v>0.61</v>
      </c>
      <c r="AM598">
        <v>23.5</v>
      </c>
      <c r="AN598">
        <v>20.5</v>
      </c>
      <c r="AO598">
        <v>16.3</v>
      </c>
      <c r="AP598">
        <v>1.4</v>
      </c>
      <c r="AQ598">
        <v>23.7</v>
      </c>
      <c r="AR598">
        <v>23</v>
      </c>
      <c r="AS598">
        <v>4.5999999999999996</v>
      </c>
      <c r="AT598">
        <v>55.6</v>
      </c>
      <c r="AU598">
        <v>138.80000000000001</v>
      </c>
      <c r="AV598">
        <v>27.5</v>
      </c>
      <c r="AW598">
        <v>3.6</v>
      </c>
      <c r="AX598" s="6">
        <v>16.36</v>
      </c>
      <c r="AY598" s="6">
        <v>25.42</v>
      </c>
      <c r="AZ598" s="6">
        <v>0</v>
      </c>
      <c r="BA598" s="6">
        <v>-2.96</v>
      </c>
      <c r="BB598" s="6">
        <v>-6.42</v>
      </c>
      <c r="BC598" s="6">
        <v>-5.94</v>
      </c>
      <c r="BD598" s="6">
        <v>17.3</v>
      </c>
      <c r="BE598" s="6">
        <v>34.630000000000003</v>
      </c>
      <c r="BF598" s="6">
        <v>210.3</v>
      </c>
      <c r="BG598" s="6">
        <v>355.08</v>
      </c>
    </row>
    <row r="599" spans="1:60" hidden="1" x14ac:dyDescent="0.2">
      <c r="A599" t="s">
        <v>3594</v>
      </c>
      <c r="B599" t="s">
        <v>2629</v>
      </c>
      <c r="C599" t="s">
        <v>2630</v>
      </c>
      <c r="D599">
        <v>78</v>
      </c>
      <c r="E599" t="s">
        <v>724</v>
      </c>
      <c r="G599" t="s">
        <v>2631</v>
      </c>
      <c r="H599" t="s">
        <v>2632</v>
      </c>
      <c r="K599" t="s">
        <v>96</v>
      </c>
      <c r="L599" t="s">
        <v>86</v>
      </c>
      <c r="M599" t="s">
        <v>87</v>
      </c>
      <c r="N599" s="17" t="s">
        <v>2633</v>
      </c>
      <c r="O599" s="19">
        <f t="shared" si="9"/>
        <v>9423</v>
      </c>
      <c r="P599">
        <v>4</v>
      </c>
      <c r="Q599" t="s">
        <v>2634</v>
      </c>
      <c r="R599" s="6">
        <v>1.22</v>
      </c>
      <c r="S599">
        <v>36.9</v>
      </c>
      <c r="T599">
        <v>232.1</v>
      </c>
      <c r="U599" s="5">
        <v>0</v>
      </c>
      <c r="V599" s="5">
        <v>0</v>
      </c>
      <c r="W599" s="6">
        <v>18.04</v>
      </c>
      <c r="X599" s="6">
        <v>17.28</v>
      </c>
      <c r="Y599" s="6">
        <v>-35.380000000000003</v>
      </c>
      <c r="Z599" s="6">
        <v>0.92</v>
      </c>
      <c r="AA599" s="6">
        <v>0.92</v>
      </c>
      <c r="AB599" s="6">
        <v>13.71</v>
      </c>
      <c r="AC599" s="6">
        <v>10.97</v>
      </c>
      <c r="AD599" s="6">
        <v>-47.58</v>
      </c>
      <c r="AE599" s="6">
        <v>0.84</v>
      </c>
      <c r="AF599" s="6">
        <v>9.56</v>
      </c>
      <c r="AG599" s="6">
        <v>1.71</v>
      </c>
      <c r="AH599" s="6">
        <v>35.869999999999997</v>
      </c>
      <c r="AI599" s="6">
        <v>0.94</v>
      </c>
      <c r="AJ599" s="6">
        <v>16.260000000000002</v>
      </c>
      <c r="AK599" s="6">
        <v>14.16</v>
      </c>
      <c r="AL599" s="6">
        <v>-7.21</v>
      </c>
      <c r="AM599">
        <v>40.5</v>
      </c>
      <c r="AN599">
        <v>30.3</v>
      </c>
      <c r="AO599">
        <v>33.9</v>
      </c>
      <c r="AP599">
        <v>2.4</v>
      </c>
      <c r="AQ599">
        <v>4.5999999999999996</v>
      </c>
      <c r="AR599">
        <v>24.2</v>
      </c>
      <c r="AS599">
        <v>22.7</v>
      </c>
      <c r="AT599">
        <v>-12</v>
      </c>
      <c r="AU599">
        <v>-24.4</v>
      </c>
      <c r="AV599">
        <v>33.6</v>
      </c>
      <c r="AW599">
        <v>9999</v>
      </c>
      <c r="AX599" s="6">
        <v>16.34</v>
      </c>
      <c r="AY599" s="6">
        <v>12.3</v>
      </c>
      <c r="AZ599" s="6">
        <v>0</v>
      </c>
      <c r="BA599" s="6">
        <v>-7.0000000000000007E-2</v>
      </c>
      <c r="BB599" s="6">
        <v>6.8</v>
      </c>
      <c r="BC599" s="6">
        <v>-10.039999999999999</v>
      </c>
      <c r="BD599" s="6">
        <v>-14.97</v>
      </c>
      <c r="BE599" s="6">
        <v>-49.55</v>
      </c>
      <c r="BF599" s="6">
        <v>78.599999999999994</v>
      </c>
      <c r="BG599" s="6">
        <v>354.2</v>
      </c>
      <c r="BH599" s="6">
        <v>248.87</v>
      </c>
    </row>
    <row r="600" spans="1:60" hidden="1" x14ac:dyDescent="0.2">
      <c r="A600" t="s">
        <v>3598</v>
      </c>
      <c r="B600" t="s">
        <v>2564</v>
      </c>
      <c r="C600" t="s">
        <v>2565</v>
      </c>
      <c r="D600">
        <v>91</v>
      </c>
      <c r="E600" t="s">
        <v>83</v>
      </c>
      <c r="H600" t="s">
        <v>2566</v>
      </c>
      <c r="K600" t="s">
        <v>65</v>
      </c>
      <c r="L600" t="s">
        <v>86</v>
      </c>
      <c r="M600" t="s">
        <v>106</v>
      </c>
      <c r="N600" s="17" t="s">
        <v>2567</v>
      </c>
      <c r="O600" s="19">
        <f t="shared" si="9"/>
        <v>6197</v>
      </c>
      <c r="P600">
        <v>1</v>
      </c>
      <c r="Q600" t="s">
        <v>2568</v>
      </c>
      <c r="R600" s="6">
        <v>1.19</v>
      </c>
      <c r="S600">
        <v>14.1</v>
      </c>
      <c r="T600">
        <v>11.9</v>
      </c>
      <c r="U600" s="5">
        <v>0</v>
      </c>
      <c r="V600" s="5">
        <v>0</v>
      </c>
      <c r="W600" s="6">
        <v>8.7100000000000009</v>
      </c>
      <c r="X600" s="6">
        <v>12.1</v>
      </c>
      <c r="Z600" s="6">
        <v>0.87</v>
      </c>
      <c r="AA600" s="6">
        <v>0.73</v>
      </c>
      <c r="AB600" s="6">
        <v>20.38</v>
      </c>
      <c r="AC600" s="6">
        <v>49.71</v>
      </c>
      <c r="AD600" s="6">
        <v>-15.16</v>
      </c>
      <c r="AE600" s="6">
        <v>0.75</v>
      </c>
      <c r="AF600" s="6">
        <v>25.31</v>
      </c>
      <c r="AG600" s="6">
        <v>35.33</v>
      </c>
      <c r="AI600" s="6">
        <v>0.65</v>
      </c>
      <c r="AJ600" s="6">
        <v>3.66</v>
      </c>
      <c r="AK600" s="6">
        <v>7.45</v>
      </c>
      <c r="AL600" s="6">
        <v>1.77</v>
      </c>
      <c r="AM600">
        <v>11.8</v>
      </c>
      <c r="AN600">
        <v>11.8</v>
      </c>
      <c r="AO600">
        <v>9.1999999999999993</v>
      </c>
      <c r="AP600">
        <v>2</v>
      </c>
      <c r="AQ600">
        <v>59.3</v>
      </c>
      <c r="AR600">
        <v>-14.6</v>
      </c>
      <c r="AS600">
        <v>-3.9</v>
      </c>
      <c r="AT600">
        <v>151.6</v>
      </c>
      <c r="AU600">
        <v>99.4</v>
      </c>
      <c r="AV600">
        <v>1</v>
      </c>
      <c r="AW600">
        <v>0.1</v>
      </c>
      <c r="AX600" s="6">
        <v>15.27</v>
      </c>
      <c r="AY600" s="6">
        <v>34.32</v>
      </c>
      <c r="AZ600" s="6">
        <v>0</v>
      </c>
      <c r="BA600" s="6">
        <v>-0.32</v>
      </c>
      <c r="BB600" s="6">
        <v>3.57</v>
      </c>
      <c r="BC600" s="6">
        <v>14.52</v>
      </c>
      <c r="BD600" s="6">
        <v>39.5</v>
      </c>
      <c r="BE600" s="6">
        <v>49.5</v>
      </c>
      <c r="BF600" s="6">
        <v>337.18</v>
      </c>
      <c r="BG600" s="6">
        <v>313.98</v>
      </c>
      <c r="BH600" s="6">
        <v>985.2</v>
      </c>
    </row>
    <row r="601" spans="1:60" hidden="1" x14ac:dyDescent="0.2">
      <c r="A601" t="s">
        <v>3603</v>
      </c>
      <c r="B601" t="s">
        <v>2642</v>
      </c>
      <c r="C601" t="s">
        <v>2643</v>
      </c>
      <c r="D601">
        <v>41</v>
      </c>
      <c r="E601" t="s">
        <v>717</v>
      </c>
      <c r="H601" t="s">
        <v>2644</v>
      </c>
      <c r="K601" t="s">
        <v>96</v>
      </c>
      <c r="L601" t="s">
        <v>86</v>
      </c>
      <c r="M601" t="s">
        <v>1262</v>
      </c>
      <c r="N601" s="17" t="s">
        <v>2645</v>
      </c>
      <c r="O601" s="19">
        <f t="shared" si="9"/>
        <v>1466</v>
      </c>
      <c r="P601">
        <v>4</v>
      </c>
      <c r="Q601" t="s">
        <v>1880</v>
      </c>
      <c r="R601" s="6">
        <v>2.41</v>
      </c>
      <c r="S601">
        <v>81.099999999999994</v>
      </c>
      <c r="T601">
        <v>113.6</v>
      </c>
      <c r="U601" s="5">
        <v>0</v>
      </c>
      <c r="V601" s="5">
        <v>0</v>
      </c>
      <c r="W601" s="6">
        <v>15.35</v>
      </c>
      <c r="X601" s="6">
        <v>1.64</v>
      </c>
      <c r="Y601" s="6">
        <v>-13.16</v>
      </c>
      <c r="Z601" s="6">
        <v>0.94</v>
      </c>
      <c r="AA601" s="6">
        <v>0.8</v>
      </c>
      <c r="AB601" s="6">
        <v>3.16</v>
      </c>
      <c r="AC601" s="6">
        <v>-8.99</v>
      </c>
      <c r="AD601" s="6">
        <v>41.73</v>
      </c>
      <c r="AE601" s="6">
        <v>0.67</v>
      </c>
      <c r="AF601" s="6">
        <v>10.37</v>
      </c>
      <c r="AG601" s="6">
        <v>-7.67</v>
      </c>
      <c r="AH601" s="6">
        <v>45.93</v>
      </c>
      <c r="AI601" s="6">
        <v>0.94</v>
      </c>
      <c r="AJ601" s="6">
        <v>9.14</v>
      </c>
      <c r="AK601" s="6">
        <v>4.4000000000000004</v>
      </c>
      <c r="AL601" s="6">
        <v>4.1399999999999997</v>
      </c>
      <c r="AM601">
        <v>36.299999999999997</v>
      </c>
      <c r="AN601">
        <v>33.700000000000003</v>
      </c>
      <c r="AO601">
        <v>19.899999999999999</v>
      </c>
      <c r="AP601">
        <v>1.8</v>
      </c>
      <c r="AQ601">
        <v>62.9</v>
      </c>
      <c r="AR601">
        <v>69.2</v>
      </c>
      <c r="AS601">
        <v>34.4</v>
      </c>
      <c r="AT601">
        <v>11.4</v>
      </c>
      <c r="AU601">
        <v>36.299999999999997</v>
      </c>
      <c r="AV601">
        <v>19.7</v>
      </c>
      <c r="AW601">
        <v>9999</v>
      </c>
      <c r="AX601" s="6">
        <v>15.08</v>
      </c>
      <c r="AY601" s="6">
        <v>6.57</v>
      </c>
      <c r="AZ601" s="6">
        <v>0</v>
      </c>
      <c r="BA601" s="6">
        <v>0.16</v>
      </c>
      <c r="BB601" s="6">
        <v>14.35</v>
      </c>
      <c r="BC601" s="6">
        <v>41.06</v>
      </c>
      <c r="BD601" s="6">
        <v>20.68</v>
      </c>
      <c r="BE601" s="6">
        <v>11.28</v>
      </c>
      <c r="BF601" s="6">
        <v>37.44</v>
      </c>
      <c r="BG601" s="6">
        <v>307.54000000000002</v>
      </c>
      <c r="BH601" s="6">
        <v>53.19</v>
      </c>
    </row>
    <row r="602" spans="1:60" hidden="1" x14ac:dyDescent="0.2">
      <c r="A602" t="s">
        <v>3608</v>
      </c>
      <c r="B602" t="s">
        <v>1145</v>
      </c>
      <c r="C602" t="s">
        <v>1146</v>
      </c>
      <c r="D602">
        <v>97</v>
      </c>
      <c r="E602" t="s">
        <v>203</v>
      </c>
      <c r="G602" t="s">
        <v>406</v>
      </c>
      <c r="H602" t="s">
        <v>1147</v>
      </c>
      <c r="K602" t="s">
        <v>76</v>
      </c>
      <c r="L602" t="s">
        <v>148</v>
      </c>
      <c r="M602" t="s">
        <v>149</v>
      </c>
      <c r="N602" s="17" t="s">
        <v>1148</v>
      </c>
      <c r="O602" s="19">
        <f t="shared" si="9"/>
        <v>3746</v>
      </c>
      <c r="P602">
        <v>1</v>
      </c>
      <c r="Q602" t="s">
        <v>1149</v>
      </c>
      <c r="R602" s="6">
        <v>2.4900000000000002</v>
      </c>
      <c r="S602">
        <v>40</v>
      </c>
      <c r="T602">
        <v>19.899999999999999</v>
      </c>
      <c r="U602" s="5">
        <v>0</v>
      </c>
      <c r="V602" s="5">
        <v>0</v>
      </c>
      <c r="W602" s="6">
        <v>13.35</v>
      </c>
      <c r="X602" s="6">
        <v>18.760000000000002</v>
      </c>
      <c r="Y602" s="6">
        <v>5.88</v>
      </c>
      <c r="Z602" s="6">
        <v>0.81</v>
      </c>
      <c r="AA602" s="6">
        <v>0.92</v>
      </c>
      <c r="AB602" s="6">
        <v>15.01</v>
      </c>
      <c r="AC602" s="6">
        <v>15.49</v>
      </c>
      <c r="AD602" s="6">
        <v>1.0900000000000001</v>
      </c>
      <c r="AE602" s="6">
        <v>0.8</v>
      </c>
      <c r="AF602" s="6">
        <v>18</v>
      </c>
      <c r="AG602" s="6">
        <v>18.52</v>
      </c>
      <c r="AH602" s="6">
        <v>-43.08</v>
      </c>
      <c r="AI602" s="6">
        <v>0.93</v>
      </c>
      <c r="AJ602" s="6">
        <v>8.8699999999999992</v>
      </c>
      <c r="AK602" s="6">
        <v>7.39</v>
      </c>
      <c r="AL602" s="6">
        <v>-1.99</v>
      </c>
      <c r="AM602">
        <v>16.3</v>
      </c>
      <c r="AN602">
        <v>16.100000000000001</v>
      </c>
      <c r="AO602">
        <v>7.6</v>
      </c>
      <c r="AP602">
        <v>0.5</v>
      </c>
      <c r="AQ602">
        <v>9.9</v>
      </c>
      <c r="AR602">
        <v>12.5</v>
      </c>
      <c r="AS602">
        <v>-27.1</v>
      </c>
      <c r="AT602">
        <v>31.9</v>
      </c>
      <c r="AU602">
        <v>-2.7</v>
      </c>
      <c r="AV602">
        <v>4</v>
      </c>
      <c r="AW602">
        <v>0.4</v>
      </c>
      <c r="AX602" s="6">
        <v>15.01</v>
      </c>
      <c r="AY602" s="6">
        <v>17.600000000000001</v>
      </c>
      <c r="AZ602" s="6">
        <v>0</v>
      </c>
      <c r="BA602" s="6">
        <v>-0.99</v>
      </c>
      <c r="BB602" s="6">
        <v>11.23</v>
      </c>
      <c r="BC602" s="6">
        <v>-3.3</v>
      </c>
      <c r="BD602" s="6">
        <v>3.68</v>
      </c>
      <c r="BE602" s="6">
        <v>21.4</v>
      </c>
      <c r="BF602" s="6">
        <v>124.94</v>
      </c>
      <c r="BG602" s="6">
        <v>305.05</v>
      </c>
      <c r="BH602" s="6">
        <v>104.92</v>
      </c>
    </row>
    <row r="603" spans="1:60" hidden="1" x14ac:dyDescent="0.2">
      <c r="A603" t="s">
        <v>3613</v>
      </c>
      <c r="B603" t="s">
        <v>1831</v>
      </c>
      <c r="C603" t="s">
        <v>1832</v>
      </c>
      <c r="D603">
        <v>98</v>
      </c>
      <c r="E603" t="s">
        <v>1833</v>
      </c>
      <c r="H603" t="s">
        <v>1834</v>
      </c>
      <c r="K603" t="s">
        <v>807</v>
      </c>
      <c r="L603" t="s">
        <v>229</v>
      </c>
      <c r="M603" t="s">
        <v>719</v>
      </c>
      <c r="N603" s="17" t="s">
        <v>1835</v>
      </c>
      <c r="O603" s="19">
        <f t="shared" si="9"/>
        <v>1961</v>
      </c>
      <c r="P603">
        <v>2</v>
      </c>
      <c r="Q603" t="s">
        <v>1836</v>
      </c>
      <c r="R603" s="6">
        <v>7.24</v>
      </c>
      <c r="S603">
        <v>109.1</v>
      </c>
      <c r="T603">
        <v>88.2</v>
      </c>
      <c r="U603" s="5">
        <v>0</v>
      </c>
      <c r="V603" s="5">
        <v>0</v>
      </c>
      <c r="W603" s="6">
        <v>21.9</v>
      </c>
      <c r="X603" s="6">
        <v>25.33</v>
      </c>
      <c r="Y603" s="6">
        <v>-17.39</v>
      </c>
      <c r="Z603" s="6">
        <v>0.91</v>
      </c>
      <c r="AA603" s="6">
        <v>0.91</v>
      </c>
      <c r="AB603" s="6">
        <v>13.33</v>
      </c>
      <c r="AC603" s="6">
        <v>15.72</v>
      </c>
      <c r="AD603" s="6">
        <v>10.47</v>
      </c>
      <c r="AE603" s="6">
        <v>0.84</v>
      </c>
      <c r="AF603" s="6">
        <v>17.16</v>
      </c>
      <c r="AG603" s="6">
        <v>15.2</v>
      </c>
      <c r="AI603" s="6">
        <v>0.93</v>
      </c>
      <c r="AJ603" s="6">
        <v>11.75</v>
      </c>
      <c r="AK603" s="6">
        <v>11.48</v>
      </c>
      <c r="AL603" s="6">
        <v>4.8499999999999996</v>
      </c>
      <c r="AM603">
        <v>15.1</v>
      </c>
      <c r="AO603">
        <v>8.3000000000000007</v>
      </c>
      <c r="AP603">
        <v>1.6</v>
      </c>
      <c r="AR603">
        <v>26.4</v>
      </c>
      <c r="AS603">
        <v>-15.3</v>
      </c>
      <c r="AT603">
        <v>31.5</v>
      </c>
      <c r="AU603">
        <v>-3.9</v>
      </c>
      <c r="AV603">
        <v>24.4</v>
      </c>
      <c r="AW603">
        <v>11</v>
      </c>
      <c r="AX603" s="6">
        <v>14.82</v>
      </c>
      <c r="AY603" s="6">
        <v>19.95</v>
      </c>
      <c r="AZ603" s="6">
        <v>0</v>
      </c>
      <c r="BA603" s="6">
        <v>0.57999999999999996</v>
      </c>
      <c r="BB603" s="6">
        <v>2.8</v>
      </c>
      <c r="BC603" s="6">
        <v>20.36</v>
      </c>
      <c r="BD603" s="6">
        <v>15.99</v>
      </c>
      <c r="BE603" s="6">
        <v>51.4</v>
      </c>
      <c r="BF603" s="6">
        <v>148.35</v>
      </c>
      <c r="BG603" s="6">
        <v>298.33999999999997</v>
      </c>
      <c r="BH603" s="6">
        <v>102.57</v>
      </c>
    </row>
    <row r="604" spans="1:60" hidden="1" x14ac:dyDescent="0.2">
      <c r="A604" t="s">
        <v>3618</v>
      </c>
      <c r="B604" t="s">
        <v>715</v>
      </c>
      <c r="C604" t="s">
        <v>716</v>
      </c>
      <c r="D604">
        <v>52</v>
      </c>
      <c r="E604" t="s">
        <v>717</v>
      </c>
      <c r="G604" t="s">
        <v>74</v>
      </c>
      <c r="H604" t="s">
        <v>718</v>
      </c>
      <c r="K604" t="s">
        <v>96</v>
      </c>
      <c r="L604" t="s">
        <v>229</v>
      </c>
      <c r="M604" t="s">
        <v>719</v>
      </c>
      <c r="N604" s="17" t="s">
        <v>720</v>
      </c>
      <c r="O604" s="19">
        <f t="shared" si="9"/>
        <v>8783</v>
      </c>
      <c r="P604">
        <v>1</v>
      </c>
      <c r="Q604" t="s">
        <v>268</v>
      </c>
      <c r="R604" s="6">
        <v>2.04</v>
      </c>
      <c r="S604">
        <v>43.9</v>
      </c>
      <c r="T604">
        <v>100</v>
      </c>
      <c r="U604" s="5">
        <v>0</v>
      </c>
      <c r="V604" s="5">
        <v>0</v>
      </c>
      <c r="W604" s="6">
        <v>17.03</v>
      </c>
      <c r="X604" s="6">
        <v>-3.56</v>
      </c>
      <c r="Y604" s="6">
        <v>-41.73</v>
      </c>
      <c r="Z604" s="6">
        <v>0.77</v>
      </c>
      <c r="AA604" s="6">
        <v>0.67</v>
      </c>
      <c r="AB604" s="6">
        <v>11.75</v>
      </c>
      <c r="AC604" s="6">
        <v>-2.85</v>
      </c>
      <c r="AD604" s="6">
        <v>17.86</v>
      </c>
      <c r="AE604" s="6">
        <v>0.84</v>
      </c>
      <c r="AF604" s="6">
        <v>7.44</v>
      </c>
      <c r="AG604" s="6">
        <v>4.2</v>
      </c>
      <c r="AH604" s="6">
        <v>8.9600000000000009</v>
      </c>
      <c r="AI604" s="6">
        <v>0.9</v>
      </c>
      <c r="AJ604" s="6">
        <v>8.3000000000000007</v>
      </c>
      <c r="AK604" s="6">
        <v>10.75</v>
      </c>
      <c r="AL604" s="6">
        <v>4.33</v>
      </c>
      <c r="AM604">
        <v>21.5</v>
      </c>
      <c r="AN604">
        <v>21.5</v>
      </c>
      <c r="AO604">
        <v>8.9</v>
      </c>
      <c r="AP604">
        <v>1.3</v>
      </c>
      <c r="AQ604">
        <v>56.5</v>
      </c>
      <c r="AR604">
        <v>69.400000000000006</v>
      </c>
      <c r="AS604">
        <v>34.700000000000003</v>
      </c>
      <c r="AT604">
        <v>7.6</v>
      </c>
      <c r="AU604">
        <v>93.7</v>
      </c>
      <c r="AV604">
        <v>14.9</v>
      </c>
      <c r="AW604">
        <v>9999</v>
      </c>
      <c r="AX604" s="6">
        <v>14.75</v>
      </c>
      <c r="AY604" s="6">
        <v>11.14</v>
      </c>
      <c r="AZ604" s="6">
        <v>0</v>
      </c>
      <c r="BA604" s="6">
        <v>0.25</v>
      </c>
      <c r="BB604" s="6">
        <v>3.79</v>
      </c>
      <c r="BC604" s="6">
        <v>37.22</v>
      </c>
      <c r="BD604" s="6">
        <v>25.1</v>
      </c>
      <c r="BE604" s="6">
        <v>2.52</v>
      </c>
      <c r="BF604" s="6">
        <v>69.58</v>
      </c>
      <c r="BG604" s="6">
        <v>295.69</v>
      </c>
      <c r="BH604" s="6">
        <v>187.76</v>
      </c>
    </row>
    <row r="605" spans="1:60" hidden="1" x14ac:dyDescent="0.2">
      <c r="A605" t="s">
        <v>3623</v>
      </c>
      <c r="B605" t="s">
        <v>695</v>
      </c>
      <c r="C605" t="s">
        <v>696</v>
      </c>
      <c r="D605">
        <v>83</v>
      </c>
      <c r="E605" t="s">
        <v>126</v>
      </c>
      <c r="G605" t="s">
        <v>697</v>
      </c>
      <c r="H605" t="s">
        <v>698</v>
      </c>
      <c r="K605" t="s">
        <v>65</v>
      </c>
      <c r="L605" t="s">
        <v>66</v>
      </c>
      <c r="M605" t="s">
        <v>77</v>
      </c>
      <c r="N605" t="s">
        <v>699</v>
      </c>
      <c r="O605" s="19">
        <f t="shared" si="9"/>
        <v>84419</v>
      </c>
      <c r="P605">
        <v>1</v>
      </c>
      <c r="Q605" t="s">
        <v>700</v>
      </c>
      <c r="R605" s="6">
        <v>2.79</v>
      </c>
      <c r="S605">
        <v>84.8</v>
      </c>
      <c r="T605">
        <v>125.8</v>
      </c>
      <c r="U605" s="5">
        <v>0</v>
      </c>
      <c r="V605" s="5">
        <v>0</v>
      </c>
      <c r="W605" s="6">
        <v>6.23</v>
      </c>
      <c r="X605" s="6">
        <v>14.07</v>
      </c>
      <c r="Y605" s="6">
        <v>24.1</v>
      </c>
      <c r="Z605" s="6">
        <v>0.85</v>
      </c>
      <c r="AA605" s="6">
        <v>0.79</v>
      </c>
      <c r="AB605" s="6">
        <v>0.56000000000000005</v>
      </c>
      <c r="AC605" s="6">
        <v>13.51</v>
      </c>
      <c r="AD605" s="6">
        <v>20.91</v>
      </c>
      <c r="AE605" s="6">
        <v>0.39</v>
      </c>
      <c r="AF605" s="6">
        <v>24.98</v>
      </c>
      <c r="AG605" s="6">
        <v>342.81</v>
      </c>
      <c r="AH605" s="6">
        <v>103.29</v>
      </c>
      <c r="AI605" s="6">
        <v>0.89</v>
      </c>
      <c r="AJ605" s="6">
        <v>3.36</v>
      </c>
      <c r="AK605" s="6">
        <v>13.62</v>
      </c>
      <c r="AL605" s="6">
        <v>24.32</v>
      </c>
      <c r="AM605">
        <v>42.5</v>
      </c>
      <c r="AN605">
        <v>30.4</v>
      </c>
      <c r="AO605">
        <v>41.6</v>
      </c>
      <c r="AP605">
        <v>8.8000000000000007</v>
      </c>
      <c r="AQ605">
        <v>63.8</v>
      </c>
      <c r="AR605">
        <v>57.8</v>
      </c>
      <c r="AS605">
        <v>-47.3</v>
      </c>
      <c r="AT605">
        <v>50.8</v>
      </c>
      <c r="AU605">
        <v>95.1</v>
      </c>
      <c r="AV605">
        <v>29.5</v>
      </c>
      <c r="AW605">
        <v>9999</v>
      </c>
      <c r="AX605" s="6">
        <v>14.68</v>
      </c>
      <c r="AY605" s="6">
        <v>26.06</v>
      </c>
      <c r="AZ605" s="6">
        <v>0</v>
      </c>
      <c r="BA605" s="6">
        <v>-2.54</v>
      </c>
      <c r="BB605" s="6">
        <v>1.27</v>
      </c>
      <c r="BC605" s="6">
        <v>-5.93</v>
      </c>
      <c r="BD605" s="6">
        <v>5.44</v>
      </c>
      <c r="BE605" s="6">
        <v>35.39</v>
      </c>
      <c r="BF605" s="6">
        <v>218.36</v>
      </c>
      <c r="BG605" s="6">
        <v>293.52999999999997</v>
      </c>
      <c r="BH605" s="6">
        <v>779.28</v>
      </c>
    </row>
    <row r="606" spans="1:60" hidden="1" x14ac:dyDescent="0.2">
      <c r="A606" t="s">
        <v>3628</v>
      </c>
      <c r="B606" t="s">
        <v>1341</v>
      </c>
      <c r="C606" t="s">
        <v>1342</v>
      </c>
      <c r="D606">
        <v>65</v>
      </c>
      <c r="E606" t="s">
        <v>1250</v>
      </c>
      <c r="H606" t="s">
        <v>1343</v>
      </c>
      <c r="K606" t="s">
        <v>807</v>
      </c>
      <c r="L606" t="s">
        <v>558</v>
      </c>
      <c r="M606" t="s">
        <v>661</v>
      </c>
      <c r="N606" s="17" t="s">
        <v>1344</v>
      </c>
      <c r="O606" s="19">
        <f t="shared" si="9"/>
        <v>1120</v>
      </c>
      <c r="P606">
        <v>4</v>
      </c>
      <c r="Q606" t="s">
        <v>1345</v>
      </c>
      <c r="R606" s="6">
        <v>6.49</v>
      </c>
      <c r="S606">
        <v>70.5</v>
      </c>
      <c r="T606">
        <v>330.6</v>
      </c>
      <c r="U606" s="5">
        <v>0</v>
      </c>
      <c r="V606" s="5">
        <v>0</v>
      </c>
      <c r="W606" s="6">
        <v>24.32</v>
      </c>
      <c r="X606" s="6">
        <v>15.17</v>
      </c>
      <c r="Y606" s="6">
        <v>-30.73</v>
      </c>
      <c r="Z606" s="6">
        <v>0.92</v>
      </c>
      <c r="AA606" s="6">
        <v>0.79</v>
      </c>
      <c r="AB606" s="6">
        <v>24.43</v>
      </c>
      <c r="AC606" s="6">
        <v>12.88</v>
      </c>
      <c r="AD606" s="6">
        <v>19.899999999999999</v>
      </c>
      <c r="AE606" s="6">
        <v>0.64</v>
      </c>
      <c r="AF606" s="6">
        <v>-2.5499999999999998</v>
      </c>
      <c r="AG606" s="6">
        <v>-8.7899999999999991</v>
      </c>
      <c r="AI606" s="6">
        <v>0.91</v>
      </c>
      <c r="AJ606" s="6">
        <v>13.02</v>
      </c>
      <c r="AK606" s="6">
        <v>9.39</v>
      </c>
      <c r="AL606" s="6">
        <v>11.51</v>
      </c>
      <c r="AM606">
        <v>10.9</v>
      </c>
      <c r="AO606">
        <v>42.5</v>
      </c>
      <c r="AP606">
        <v>2</v>
      </c>
      <c r="AR606">
        <v>3.2</v>
      </c>
      <c r="AS606">
        <v>243.5</v>
      </c>
      <c r="AT606">
        <v>42.1</v>
      </c>
      <c r="AU606">
        <v>28.7</v>
      </c>
      <c r="AV606">
        <v>13.9</v>
      </c>
      <c r="AW606">
        <v>9999</v>
      </c>
      <c r="AX606" s="6">
        <v>14.64</v>
      </c>
      <c r="AY606" s="6">
        <v>17.670000000000002</v>
      </c>
      <c r="AZ606" s="6">
        <v>0</v>
      </c>
      <c r="BA606" s="6">
        <v>-9.98</v>
      </c>
      <c r="BB606" s="6">
        <v>2.5499999999999998</v>
      </c>
      <c r="BC606" s="6">
        <v>17.39</v>
      </c>
      <c r="BD606" s="6">
        <v>13.5</v>
      </c>
      <c r="BE606" s="6">
        <v>30.28</v>
      </c>
      <c r="BF606" s="6">
        <v>125.61</v>
      </c>
      <c r="BG606" s="6">
        <v>291.95</v>
      </c>
      <c r="BH606" s="6">
        <v>613.79</v>
      </c>
    </row>
    <row r="607" spans="1:60" hidden="1" x14ac:dyDescent="0.2">
      <c r="A607" t="s">
        <v>3633</v>
      </c>
      <c r="B607" t="s">
        <v>2272</v>
      </c>
      <c r="C607" t="s">
        <v>2273</v>
      </c>
      <c r="D607">
        <v>49</v>
      </c>
      <c r="E607" t="s">
        <v>244</v>
      </c>
      <c r="H607" t="s">
        <v>2274</v>
      </c>
      <c r="K607" t="s">
        <v>228</v>
      </c>
      <c r="L607" t="s">
        <v>148</v>
      </c>
      <c r="M607" t="s">
        <v>493</v>
      </c>
      <c r="N607" t="s">
        <v>2275</v>
      </c>
      <c r="O607" s="19">
        <f t="shared" si="9"/>
        <v>1188</v>
      </c>
      <c r="P607">
        <v>2</v>
      </c>
      <c r="Q607" t="s">
        <v>2078</v>
      </c>
      <c r="R607" s="6">
        <v>1.1599999999999999</v>
      </c>
      <c r="S607">
        <v>41.4</v>
      </c>
      <c r="T607">
        <v>24.3</v>
      </c>
      <c r="U607" s="5">
        <v>0</v>
      </c>
      <c r="V607" s="5">
        <v>0</v>
      </c>
      <c r="W607" s="6">
        <v>5.47</v>
      </c>
      <c r="X607" s="6">
        <v>-2.4500000000000002</v>
      </c>
      <c r="Y607" s="6">
        <v>12.5</v>
      </c>
      <c r="Z607" s="6">
        <v>0.88</v>
      </c>
      <c r="AA607" s="6">
        <v>0.82</v>
      </c>
      <c r="AB607" s="6">
        <v>6.83</v>
      </c>
      <c r="AC607" s="6">
        <v>-1.01</v>
      </c>
      <c r="AD607" s="6">
        <v>43.98</v>
      </c>
      <c r="AE607" s="6">
        <v>0.87</v>
      </c>
      <c r="AF607" s="6">
        <v>6.97</v>
      </c>
      <c r="AG607" s="6">
        <v>0.78</v>
      </c>
      <c r="AH607" s="6">
        <v>23.69</v>
      </c>
      <c r="AI607" s="6">
        <v>0.81</v>
      </c>
      <c r="AJ607" s="6">
        <v>9.36</v>
      </c>
      <c r="AK607" s="6">
        <v>13.71</v>
      </c>
      <c r="AL607" s="6">
        <v>15.78</v>
      </c>
      <c r="AM607">
        <v>36</v>
      </c>
      <c r="AN607">
        <v>34.6</v>
      </c>
      <c r="AO607">
        <v>19.899999999999999</v>
      </c>
      <c r="AP607">
        <v>2.5</v>
      </c>
      <c r="AQ607">
        <v>20.6</v>
      </c>
      <c r="AR607">
        <v>30.9</v>
      </c>
      <c r="AS607">
        <v>12.6</v>
      </c>
      <c r="AT607">
        <v>7.3</v>
      </c>
      <c r="AU607">
        <v>52.3</v>
      </c>
      <c r="AV607">
        <v>16</v>
      </c>
      <c r="AW607">
        <v>5</v>
      </c>
      <c r="AX607" s="6">
        <v>14.42</v>
      </c>
      <c r="AY607" s="6">
        <v>7.55</v>
      </c>
      <c r="AZ607" s="6">
        <v>0</v>
      </c>
      <c r="BA607" s="6">
        <v>-5.89</v>
      </c>
      <c r="BB607" s="6">
        <v>-5.03</v>
      </c>
      <c r="BC607" s="6">
        <v>-0.95</v>
      </c>
      <c r="BD607" s="6">
        <v>9.68</v>
      </c>
      <c r="BE607" s="6">
        <v>12.05</v>
      </c>
      <c r="BF607" s="6">
        <v>43.88</v>
      </c>
      <c r="BG607" s="6">
        <v>284.57</v>
      </c>
      <c r="BH607" s="6">
        <v>164.33</v>
      </c>
    </row>
    <row r="608" spans="1:60" hidden="1" x14ac:dyDescent="0.2">
      <c r="A608" t="s">
        <v>3639</v>
      </c>
      <c r="B608" t="s">
        <v>2041</v>
      </c>
      <c r="C608" t="s">
        <v>2042</v>
      </c>
      <c r="D608">
        <v>52</v>
      </c>
      <c r="E608" t="s">
        <v>126</v>
      </c>
      <c r="G608" t="s">
        <v>406</v>
      </c>
      <c r="H608" t="s">
        <v>2043</v>
      </c>
      <c r="K608" t="s">
        <v>76</v>
      </c>
      <c r="L608" t="s">
        <v>66</v>
      </c>
      <c r="M608" t="s">
        <v>77</v>
      </c>
      <c r="N608" s="17" t="s">
        <v>2044</v>
      </c>
      <c r="O608" s="19">
        <f t="shared" si="9"/>
        <v>7266</v>
      </c>
      <c r="P608">
        <v>1</v>
      </c>
      <c r="Q608" t="s">
        <v>897</v>
      </c>
      <c r="R608" s="6">
        <v>3.67</v>
      </c>
      <c r="S608">
        <v>48.8</v>
      </c>
      <c r="T608">
        <v>100</v>
      </c>
      <c r="U608" s="5">
        <v>0</v>
      </c>
      <c r="V608" s="5">
        <v>0</v>
      </c>
      <c r="W608" s="6">
        <v>11.81</v>
      </c>
      <c r="X608" s="6">
        <v>11.25</v>
      </c>
      <c r="Y608" s="6">
        <v>14.1</v>
      </c>
      <c r="Z608" s="6">
        <v>0.78</v>
      </c>
      <c r="AA608" s="6">
        <v>0.78</v>
      </c>
      <c r="AB608" s="6">
        <v>15.01</v>
      </c>
      <c r="AC608" s="6">
        <v>10.64</v>
      </c>
      <c r="AD608" s="6">
        <v>1</v>
      </c>
      <c r="AE608" s="6">
        <v>0.19</v>
      </c>
      <c r="AF608" s="6">
        <v>-11.89</v>
      </c>
      <c r="AG608" s="6">
        <v>-35.5</v>
      </c>
      <c r="AH608" s="6">
        <v>450.24</v>
      </c>
      <c r="AI608" s="6">
        <v>0.56000000000000005</v>
      </c>
      <c r="AJ608" s="6">
        <v>8.5500000000000007</v>
      </c>
      <c r="AK608" s="6">
        <v>34.4</v>
      </c>
      <c r="AL608" s="6">
        <v>6.47</v>
      </c>
      <c r="AM608">
        <v>13.1</v>
      </c>
      <c r="AN608">
        <v>13.3</v>
      </c>
      <c r="AP608">
        <v>6.3</v>
      </c>
      <c r="AQ608">
        <v>12.3</v>
      </c>
      <c r="AR608">
        <v>15.5</v>
      </c>
      <c r="AT608">
        <v>-1.8</v>
      </c>
      <c r="AU608">
        <v>74</v>
      </c>
      <c r="AV608">
        <v>66.900000000000006</v>
      </c>
      <c r="AW608">
        <v>9999</v>
      </c>
      <c r="AX608" s="6">
        <v>14.36</v>
      </c>
      <c r="AY608" s="6">
        <v>10.08</v>
      </c>
      <c r="AZ608" s="6">
        <v>0</v>
      </c>
      <c r="BA608" s="6">
        <v>0</v>
      </c>
      <c r="BB608" s="6">
        <v>-0.28000000000000003</v>
      </c>
      <c r="BC608" s="6">
        <v>9.0299999999999994</v>
      </c>
      <c r="BD608" s="6">
        <v>34.35</v>
      </c>
      <c r="BE608" s="6">
        <v>48.69</v>
      </c>
      <c r="BF608" s="6">
        <v>61.64</v>
      </c>
      <c r="BG608" s="6">
        <v>282.48</v>
      </c>
      <c r="BH608" s="6">
        <v>1666.3</v>
      </c>
    </row>
    <row r="609" spans="1:60" hidden="1" x14ac:dyDescent="0.2">
      <c r="A609" t="s">
        <v>3645</v>
      </c>
      <c r="B609" t="s">
        <v>1187</v>
      </c>
      <c r="C609" t="s">
        <v>1187</v>
      </c>
      <c r="D609">
        <v>84</v>
      </c>
      <c r="E609" t="s">
        <v>473</v>
      </c>
      <c r="H609" t="s">
        <v>1188</v>
      </c>
      <c r="K609" t="s">
        <v>147</v>
      </c>
      <c r="L609" t="s">
        <v>229</v>
      </c>
      <c r="M609" t="s">
        <v>838</v>
      </c>
      <c r="N609" s="17" t="s">
        <v>1189</v>
      </c>
      <c r="O609" s="19">
        <f t="shared" si="9"/>
        <v>52261</v>
      </c>
      <c r="P609">
        <v>2</v>
      </c>
      <c r="Q609" t="s">
        <v>1190</v>
      </c>
      <c r="R609" s="6">
        <v>2.29</v>
      </c>
      <c r="S609">
        <v>38.299999999999997</v>
      </c>
      <c r="T609">
        <v>40</v>
      </c>
      <c r="U609" s="5">
        <v>0</v>
      </c>
      <c r="V609" s="5">
        <v>0</v>
      </c>
      <c r="W609" s="6">
        <v>11.3</v>
      </c>
      <c r="X609" s="6">
        <v>19.78</v>
      </c>
      <c r="Y609" s="6">
        <v>-41.36</v>
      </c>
      <c r="Z609" s="6">
        <v>0.77</v>
      </c>
      <c r="AA609" s="6">
        <v>0.66</v>
      </c>
      <c r="AB609" s="6">
        <v>18.309999999999999</v>
      </c>
      <c r="AC609" s="6">
        <v>18.41</v>
      </c>
      <c r="AD609" s="6">
        <v>15.52</v>
      </c>
      <c r="AE609" s="6">
        <v>0.7</v>
      </c>
      <c r="AF609" s="6">
        <v>12.49</v>
      </c>
      <c r="AG609" s="6">
        <v>8.3000000000000007</v>
      </c>
      <c r="AH609" s="6">
        <v>0.46</v>
      </c>
      <c r="AI609" s="6">
        <v>0.87</v>
      </c>
      <c r="AJ609" s="6">
        <v>3.58</v>
      </c>
      <c r="AK609" s="6">
        <v>5.04</v>
      </c>
      <c r="AL609" s="6">
        <v>5.27</v>
      </c>
      <c r="AM609">
        <v>18</v>
      </c>
      <c r="AN609">
        <v>16.7</v>
      </c>
      <c r="AO609">
        <v>11.2</v>
      </c>
      <c r="AP609">
        <v>1.6</v>
      </c>
      <c r="AQ609">
        <v>-1.6</v>
      </c>
      <c r="AR609">
        <v>-0.6</v>
      </c>
      <c r="AS609">
        <v>24.4</v>
      </c>
      <c r="AT609">
        <v>69.099999999999994</v>
      </c>
      <c r="AU609">
        <v>19.3</v>
      </c>
      <c r="AV609">
        <v>27.7</v>
      </c>
      <c r="AW609">
        <v>5.2</v>
      </c>
      <c r="AX609" s="6">
        <v>14.04</v>
      </c>
      <c r="AY609" s="6">
        <v>19.920000000000002</v>
      </c>
      <c r="AZ609" s="6">
        <v>0</v>
      </c>
      <c r="BA609" s="6">
        <v>-4.5</v>
      </c>
      <c r="BB609" s="6">
        <v>-2.27</v>
      </c>
      <c r="BC609" s="6">
        <v>-7.3</v>
      </c>
      <c r="BD609" s="6">
        <v>21.39</v>
      </c>
      <c r="BE609" s="6">
        <v>56.43</v>
      </c>
      <c r="BF609" s="6">
        <v>147.99</v>
      </c>
      <c r="BG609" s="6">
        <v>272.14</v>
      </c>
      <c r="BH609" s="6">
        <v>206.02</v>
      </c>
    </row>
    <row r="610" spans="1:60" hidden="1" x14ac:dyDescent="0.2">
      <c r="A610" t="s">
        <v>3650</v>
      </c>
      <c r="B610" t="s">
        <v>1300</v>
      </c>
      <c r="C610" t="s">
        <v>1301</v>
      </c>
      <c r="D610">
        <v>66</v>
      </c>
      <c r="E610" t="s">
        <v>989</v>
      </c>
      <c r="G610" t="s">
        <v>74</v>
      </c>
      <c r="H610" t="s">
        <v>1302</v>
      </c>
      <c r="K610" t="s">
        <v>549</v>
      </c>
      <c r="L610" t="s">
        <v>129</v>
      </c>
      <c r="M610" t="s">
        <v>130</v>
      </c>
      <c r="N610" s="17" t="s">
        <v>1303</v>
      </c>
      <c r="O610" s="19">
        <f t="shared" si="9"/>
        <v>5387</v>
      </c>
      <c r="P610">
        <v>3</v>
      </c>
      <c r="Q610" t="s">
        <v>1304</v>
      </c>
      <c r="R610" s="6">
        <v>1.1599999999999999</v>
      </c>
      <c r="S610">
        <v>40.1</v>
      </c>
      <c r="T610">
        <v>23.5</v>
      </c>
      <c r="U610" s="5">
        <v>0</v>
      </c>
      <c r="V610" s="5">
        <v>0</v>
      </c>
      <c r="W610" s="6">
        <v>8.14</v>
      </c>
      <c r="X610" s="6">
        <v>5.7</v>
      </c>
      <c r="Y610" s="6">
        <v>-16.36</v>
      </c>
      <c r="Z610" s="6">
        <v>0.99</v>
      </c>
      <c r="AA610" s="6">
        <v>0.83</v>
      </c>
      <c r="AB610" s="6">
        <v>6.75</v>
      </c>
      <c r="AC610" s="6">
        <v>-2.4500000000000002</v>
      </c>
      <c r="AD610" s="6">
        <v>12.46</v>
      </c>
      <c r="AE610" s="6">
        <v>0.95</v>
      </c>
      <c r="AF610" s="6">
        <v>10.67</v>
      </c>
      <c r="AG610" s="6">
        <v>7.05</v>
      </c>
      <c r="AH610" s="6">
        <v>-0.81</v>
      </c>
      <c r="AI610" s="6">
        <v>0.94</v>
      </c>
      <c r="AJ610" s="6">
        <v>10.62</v>
      </c>
      <c r="AK610" s="6">
        <v>11.62</v>
      </c>
      <c r="AL610" s="6">
        <v>3.32</v>
      </c>
      <c r="AM610">
        <v>34.5</v>
      </c>
      <c r="AN610">
        <v>25.8</v>
      </c>
      <c r="AO610">
        <v>17.3</v>
      </c>
      <c r="AP610">
        <v>4.7</v>
      </c>
      <c r="AQ610">
        <v>5.9</v>
      </c>
      <c r="AR610">
        <v>20.5</v>
      </c>
      <c r="AS610">
        <v>-15.5</v>
      </c>
      <c r="AT610">
        <v>-18.7</v>
      </c>
      <c r="AU610">
        <v>11</v>
      </c>
      <c r="AV610">
        <v>34</v>
      </c>
      <c r="AW610">
        <v>5.8</v>
      </c>
      <c r="AX610" s="6">
        <v>12.23</v>
      </c>
      <c r="AY610" s="6">
        <v>1.56</v>
      </c>
      <c r="AZ610" s="6">
        <v>0</v>
      </c>
      <c r="BA610" s="6">
        <v>0.65</v>
      </c>
      <c r="BB610" s="6">
        <v>7.4</v>
      </c>
      <c r="BC610" s="6">
        <v>6.99</v>
      </c>
      <c r="BD610" s="6">
        <v>14.28</v>
      </c>
      <c r="BE610" s="6">
        <v>0.1</v>
      </c>
      <c r="BF610" s="6">
        <v>8.07</v>
      </c>
      <c r="BG610" s="6">
        <v>217.12</v>
      </c>
      <c r="BH610" s="6">
        <v>405.76</v>
      </c>
    </row>
    <row r="611" spans="1:60" hidden="1" x14ac:dyDescent="0.2">
      <c r="A611" t="s">
        <v>3655</v>
      </c>
      <c r="B611" t="s">
        <v>2189</v>
      </c>
      <c r="C611" t="s">
        <v>2190</v>
      </c>
      <c r="D611">
        <v>69</v>
      </c>
      <c r="E611" t="s">
        <v>196</v>
      </c>
      <c r="H611" t="s">
        <v>2191</v>
      </c>
      <c r="K611" t="s">
        <v>2192</v>
      </c>
      <c r="L611" t="s">
        <v>558</v>
      </c>
      <c r="M611" t="s">
        <v>1134</v>
      </c>
      <c r="N611" s="17" t="s">
        <v>2193</v>
      </c>
      <c r="O611" s="19">
        <f t="shared" si="9"/>
        <v>2360</v>
      </c>
      <c r="P611">
        <v>1</v>
      </c>
      <c r="Q611" t="s">
        <v>732</v>
      </c>
      <c r="R611" s="6">
        <v>3.05</v>
      </c>
      <c r="S611">
        <v>118.4</v>
      </c>
      <c r="T611">
        <v>42.6</v>
      </c>
      <c r="U611" s="5">
        <v>0</v>
      </c>
      <c r="V611" s="5">
        <v>0</v>
      </c>
      <c r="W611" s="6">
        <v>10.32</v>
      </c>
      <c r="X611" s="6">
        <v>-10.83</v>
      </c>
      <c r="Y611" s="6">
        <v>-42.34</v>
      </c>
      <c r="Z611" s="6">
        <v>0.85</v>
      </c>
      <c r="AA611" s="6">
        <v>0.61</v>
      </c>
      <c r="AB611" s="6">
        <v>-3.76</v>
      </c>
      <c r="AC611" s="6">
        <v>1.69</v>
      </c>
      <c r="AD611" s="6">
        <v>232.69</v>
      </c>
      <c r="AE611" s="6">
        <v>0.82</v>
      </c>
      <c r="AF611" s="6">
        <v>10.55</v>
      </c>
      <c r="AG611" s="6">
        <v>11.43</v>
      </c>
      <c r="AH611" s="6">
        <v>28.51</v>
      </c>
      <c r="AI611" s="6">
        <v>0.95</v>
      </c>
      <c r="AJ611" s="6">
        <v>17.86</v>
      </c>
      <c r="AK611" s="6">
        <v>9.39</v>
      </c>
      <c r="AL611" s="6">
        <v>11.09</v>
      </c>
      <c r="AM611">
        <v>38.700000000000003</v>
      </c>
      <c r="AN611">
        <v>15.3</v>
      </c>
      <c r="AO611">
        <v>13.2</v>
      </c>
      <c r="AP611">
        <v>1.7</v>
      </c>
      <c r="AQ611">
        <v>-8.9</v>
      </c>
      <c r="AR611">
        <v>93.9</v>
      </c>
      <c r="AS611">
        <v>14.1</v>
      </c>
      <c r="AT611">
        <v>-24.1</v>
      </c>
      <c r="AU611">
        <v>51.2</v>
      </c>
      <c r="AV611">
        <v>13.2</v>
      </c>
      <c r="AW611">
        <v>2.2000000000000002</v>
      </c>
      <c r="AX611" s="6">
        <v>12.03</v>
      </c>
      <c r="AY611" s="6">
        <v>10.95</v>
      </c>
      <c r="AZ611" s="6">
        <v>0</v>
      </c>
      <c r="BA611" s="6">
        <v>0.16</v>
      </c>
      <c r="BB611" s="6">
        <v>0.56999999999999995</v>
      </c>
      <c r="BC611" s="6">
        <v>1.3</v>
      </c>
      <c r="BD611" s="6">
        <v>36.19</v>
      </c>
      <c r="BE611" s="6">
        <v>-1.85</v>
      </c>
      <c r="BF611" s="6">
        <v>68.11</v>
      </c>
      <c r="BG611" s="6">
        <v>211.49</v>
      </c>
      <c r="BH611" s="6">
        <v>541.47</v>
      </c>
    </row>
    <row r="612" spans="1:60" hidden="1" x14ac:dyDescent="0.2">
      <c r="A612" t="s">
        <v>3661</v>
      </c>
      <c r="B612" t="s">
        <v>677</v>
      </c>
      <c r="C612" t="s">
        <v>678</v>
      </c>
      <c r="D612">
        <v>72</v>
      </c>
      <c r="E612" t="s">
        <v>679</v>
      </c>
      <c r="H612" t="s">
        <v>680</v>
      </c>
      <c r="K612" t="s">
        <v>96</v>
      </c>
      <c r="L612" t="s">
        <v>558</v>
      </c>
      <c r="M612" t="s">
        <v>667</v>
      </c>
      <c r="N612" s="17" t="s">
        <v>681</v>
      </c>
      <c r="O612" s="19">
        <f t="shared" si="9"/>
        <v>1198</v>
      </c>
      <c r="P612">
        <v>2</v>
      </c>
      <c r="Q612" t="s">
        <v>544</v>
      </c>
      <c r="R612" s="6">
        <v>5.56</v>
      </c>
      <c r="S612">
        <v>90.9</v>
      </c>
      <c r="T612">
        <v>253.1</v>
      </c>
      <c r="U612" s="5">
        <v>0</v>
      </c>
      <c r="V612" s="5">
        <v>0</v>
      </c>
      <c r="W612" s="6">
        <v>15.07</v>
      </c>
      <c r="X612" s="6">
        <v>13.86</v>
      </c>
      <c r="Y612" s="6">
        <v>-15.12</v>
      </c>
      <c r="Z612" s="6">
        <v>0.89</v>
      </c>
      <c r="AA612" s="6">
        <v>0.9</v>
      </c>
      <c r="AB612" s="6">
        <v>9.09</v>
      </c>
      <c r="AC612" s="6">
        <v>-0.05</v>
      </c>
      <c r="AD612" s="6">
        <v>12.11</v>
      </c>
      <c r="AE612" s="6">
        <v>0.79</v>
      </c>
      <c r="AF612" s="6">
        <v>8.67</v>
      </c>
      <c r="AG612" s="6">
        <v>16.79</v>
      </c>
      <c r="AI612" s="6">
        <v>0.97</v>
      </c>
      <c r="AJ612" s="6">
        <v>7.5</v>
      </c>
      <c r="AK612" s="6">
        <v>6.14</v>
      </c>
      <c r="AL612" s="6">
        <v>0.49</v>
      </c>
      <c r="AM612">
        <v>16.399999999999999</v>
      </c>
      <c r="AN612">
        <v>16.3</v>
      </c>
      <c r="AO612">
        <v>5.4</v>
      </c>
      <c r="AP612">
        <v>0.4</v>
      </c>
      <c r="AQ612">
        <v>37.200000000000003</v>
      </c>
      <c r="AR612">
        <v>37.9</v>
      </c>
      <c r="AS612">
        <v>-26.2</v>
      </c>
      <c r="AT612">
        <v>9.1</v>
      </c>
      <c r="AU612">
        <v>-11.9</v>
      </c>
      <c r="AV612">
        <v>42.2</v>
      </c>
      <c r="AW612">
        <v>9999</v>
      </c>
      <c r="AX612" s="6">
        <v>11.11</v>
      </c>
      <c r="AY612" s="6">
        <v>13.11</v>
      </c>
      <c r="AZ612" s="6">
        <v>0</v>
      </c>
      <c r="BA612" s="6">
        <v>-0.2</v>
      </c>
      <c r="BB612" s="6">
        <v>8.16</v>
      </c>
      <c r="BC612" s="6">
        <v>11.58</v>
      </c>
      <c r="BD612" s="6">
        <v>29.49</v>
      </c>
      <c r="BE612" s="6">
        <v>39.08</v>
      </c>
      <c r="BF612" s="6">
        <v>85.15</v>
      </c>
      <c r="BG612" s="6">
        <v>186.76</v>
      </c>
      <c r="BH612" s="6">
        <v>213.73</v>
      </c>
    </row>
    <row r="613" spans="1:60" hidden="1" x14ac:dyDescent="0.2">
      <c r="A613" t="s">
        <v>3666</v>
      </c>
      <c r="B613" t="s">
        <v>1957</v>
      </c>
      <c r="C613" t="s">
        <v>1958</v>
      </c>
      <c r="D613">
        <v>56</v>
      </c>
      <c r="E613" t="s">
        <v>288</v>
      </c>
      <c r="G613" t="s">
        <v>84</v>
      </c>
      <c r="H613" t="s">
        <v>1959</v>
      </c>
      <c r="K613" t="s">
        <v>65</v>
      </c>
      <c r="L613" t="s">
        <v>86</v>
      </c>
      <c r="M613" t="s">
        <v>246</v>
      </c>
      <c r="N613" s="17" t="s">
        <v>1960</v>
      </c>
      <c r="O613" s="19">
        <f t="shared" si="9"/>
        <v>9203</v>
      </c>
      <c r="P613">
        <v>4</v>
      </c>
      <c r="Q613" t="s">
        <v>1961</v>
      </c>
      <c r="R613" s="6">
        <v>2.0299999999999998</v>
      </c>
      <c r="S613">
        <v>31</v>
      </c>
      <c r="T613">
        <v>44.8</v>
      </c>
      <c r="U613" s="5">
        <v>0</v>
      </c>
      <c r="V613" s="5">
        <v>0</v>
      </c>
      <c r="W613" s="6">
        <v>19.350000000000001</v>
      </c>
      <c r="X613" s="6">
        <v>8.67</v>
      </c>
      <c r="Y613" s="6">
        <v>-12.55</v>
      </c>
      <c r="Z613" s="6">
        <v>0.99</v>
      </c>
      <c r="AA613" s="6">
        <v>0.86</v>
      </c>
      <c r="AB613" s="6">
        <v>8.0399999999999991</v>
      </c>
      <c r="AC613" s="6">
        <v>4.0199999999999996</v>
      </c>
      <c r="AD613" s="6">
        <v>-3.14</v>
      </c>
      <c r="AE613" s="6">
        <v>0.79</v>
      </c>
      <c r="AF613" s="6">
        <v>3.33</v>
      </c>
      <c r="AG613" s="6">
        <v>-2.2200000000000002</v>
      </c>
      <c r="AH613" s="6">
        <v>32.47</v>
      </c>
      <c r="AI613" s="6">
        <v>0.94</v>
      </c>
      <c r="AJ613" s="6">
        <v>5.66</v>
      </c>
      <c r="AK613" s="6">
        <v>6.4</v>
      </c>
      <c r="AL613" s="6">
        <v>2.33</v>
      </c>
      <c r="AM613">
        <v>14.3</v>
      </c>
      <c r="AN613">
        <v>15.3</v>
      </c>
      <c r="AO613">
        <v>12.8</v>
      </c>
      <c r="AP613">
        <v>0.9</v>
      </c>
      <c r="AQ613">
        <v>3.8</v>
      </c>
      <c r="AR613">
        <v>3.1</v>
      </c>
      <c r="AS613">
        <v>32.700000000000003</v>
      </c>
      <c r="AT613">
        <v>-7.3</v>
      </c>
      <c r="AU613">
        <v>-16.399999999999999</v>
      </c>
      <c r="AV613">
        <v>19.600000000000001</v>
      </c>
      <c r="AW613">
        <v>10.6</v>
      </c>
      <c r="AX613" s="6">
        <v>9.61</v>
      </c>
      <c r="AY613" s="6">
        <v>4.2699999999999996</v>
      </c>
      <c r="AZ613" s="6">
        <v>0</v>
      </c>
      <c r="BA613" s="6">
        <v>-1.31</v>
      </c>
      <c r="BB613" s="6">
        <v>3.12</v>
      </c>
      <c r="BC613" s="6">
        <v>-13.55</v>
      </c>
      <c r="BD613" s="6">
        <v>5.9</v>
      </c>
      <c r="BE613" s="6">
        <v>21.86</v>
      </c>
      <c r="BF613" s="6">
        <v>23.26</v>
      </c>
      <c r="BG613" s="6">
        <v>150.31</v>
      </c>
    </row>
    <row r="614" spans="1:60" hidden="1" x14ac:dyDescent="0.2">
      <c r="A614" t="s">
        <v>3672</v>
      </c>
      <c r="B614" t="s">
        <v>1534</v>
      </c>
      <c r="C614" t="s">
        <v>1535</v>
      </c>
      <c r="D614">
        <v>91</v>
      </c>
      <c r="E614" t="s">
        <v>1325</v>
      </c>
      <c r="G614" t="s">
        <v>188</v>
      </c>
      <c r="H614" t="s">
        <v>1536</v>
      </c>
      <c r="K614" t="s">
        <v>228</v>
      </c>
      <c r="L614" t="s">
        <v>129</v>
      </c>
      <c r="M614" t="s">
        <v>1537</v>
      </c>
      <c r="N614" s="17" t="s">
        <v>1538</v>
      </c>
      <c r="O614" s="19">
        <f t="shared" si="9"/>
        <v>10940</v>
      </c>
      <c r="P614">
        <v>4</v>
      </c>
      <c r="Q614" t="s">
        <v>551</v>
      </c>
      <c r="R614" s="6">
        <v>1.81</v>
      </c>
      <c r="S614">
        <v>36.9</v>
      </c>
      <c r="T614">
        <v>42.2</v>
      </c>
      <c r="U614" s="5">
        <v>0</v>
      </c>
      <c r="V614" s="5">
        <v>0</v>
      </c>
      <c r="W614" s="6">
        <v>25.24</v>
      </c>
      <c r="X614" s="6">
        <v>32.33</v>
      </c>
      <c r="Y614" s="6">
        <v>-34</v>
      </c>
      <c r="Z614" s="6">
        <v>0.89</v>
      </c>
      <c r="AA614" s="6">
        <v>0.85</v>
      </c>
      <c r="AB614" s="6">
        <v>18.399999999999999</v>
      </c>
      <c r="AC614" s="6">
        <v>6.89</v>
      </c>
      <c r="AD614" s="6">
        <v>10.79</v>
      </c>
      <c r="AE614" s="6">
        <v>0.9</v>
      </c>
      <c r="AF614" s="6">
        <v>16.41</v>
      </c>
      <c r="AG614" s="6">
        <v>9.9</v>
      </c>
      <c r="AH614" s="6">
        <v>18.39</v>
      </c>
      <c r="AI614" s="6">
        <v>0.95</v>
      </c>
      <c r="AJ614" s="6">
        <v>17.64</v>
      </c>
      <c r="AK614" s="6">
        <v>8.39</v>
      </c>
      <c r="AL614" s="6">
        <v>8.23</v>
      </c>
      <c r="AM614">
        <v>35.299999999999997</v>
      </c>
      <c r="AN614">
        <v>20.399999999999999</v>
      </c>
      <c r="AO614">
        <v>11.6</v>
      </c>
      <c r="AP614">
        <v>1.7</v>
      </c>
      <c r="AQ614">
        <v>-24.1</v>
      </c>
      <c r="AR614">
        <v>0.4</v>
      </c>
      <c r="AS614">
        <v>-26.6</v>
      </c>
      <c r="AT614">
        <v>-26.4</v>
      </c>
      <c r="AU614">
        <v>-57.9</v>
      </c>
      <c r="AV614">
        <v>45</v>
      </c>
      <c r="AW614">
        <v>17.8</v>
      </c>
      <c r="AX614" s="6">
        <v>9.52</v>
      </c>
      <c r="AY614" s="6">
        <v>6.34</v>
      </c>
      <c r="AZ614" s="6">
        <v>0</v>
      </c>
      <c r="BA614" s="6">
        <v>-2.84</v>
      </c>
      <c r="BB614" s="6">
        <v>-2.02</v>
      </c>
      <c r="BC614" s="6">
        <v>-0.32</v>
      </c>
      <c r="BD614" s="6">
        <v>2.82</v>
      </c>
      <c r="BE614" s="6">
        <v>-10.130000000000001</v>
      </c>
      <c r="BF614" s="6">
        <v>35.950000000000003</v>
      </c>
      <c r="BG614" s="6">
        <v>148.25</v>
      </c>
      <c r="BH614" s="6">
        <v>245.78</v>
      </c>
    </row>
    <row r="615" spans="1:60" hidden="1" x14ac:dyDescent="0.2">
      <c r="A615" t="s">
        <v>3676</v>
      </c>
      <c r="B615" t="s">
        <v>3181</v>
      </c>
      <c r="C615" t="s">
        <v>3182</v>
      </c>
      <c r="D615">
        <v>33</v>
      </c>
      <c r="E615" t="s">
        <v>364</v>
      </c>
      <c r="G615" t="s">
        <v>127</v>
      </c>
      <c r="H615" t="s">
        <v>3183</v>
      </c>
      <c r="K615" t="s">
        <v>297</v>
      </c>
      <c r="L615" t="s">
        <v>86</v>
      </c>
      <c r="M615" t="s">
        <v>876</v>
      </c>
      <c r="N615" s="17" t="s">
        <v>3184</v>
      </c>
      <c r="O615" s="19">
        <f t="shared" si="9"/>
        <v>3539</v>
      </c>
      <c r="P615">
        <v>1</v>
      </c>
      <c r="Q615" t="s">
        <v>3185</v>
      </c>
      <c r="R615" s="6">
        <v>5.17</v>
      </c>
      <c r="S615">
        <v>63.2</v>
      </c>
      <c r="T615">
        <v>100</v>
      </c>
      <c r="U615" s="5">
        <v>0</v>
      </c>
      <c r="V615" s="5">
        <v>0</v>
      </c>
      <c r="W615" s="6">
        <v>14.58</v>
      </c>
      <c r="X615" s="6">
        <v>12.65</v>
      </c>
      <c r="Y615" s="6">
        <v>-11.44</v>
      </c>
      <c r="Z615" s="6">
        <v>0.9</v>
      </c>
      <c r="AA615" s="6">
        <v>0.71</v>
      </c>
      <c r="AB615" s="6">
        <v>11.31</v>
      </c>
      <c r="AC615" s="6">
        <v>5.12</v>
      </c>
      <c r="AD615" s="6">
        <v>-13.74</v>
      </c>
      <c r="AE615" s="6">
        <v>-0.12</v>
      </c>
      <c r="AF615" s="6">
        <v>12.95</v>
      </c>
      <c r="AG615" s="6">
        <v>-2.5299999999999998</v>
      </c>
      <c r="AH615" s="6">
        <v>790.18</v>
      </c>
      <c r="AI615" s="6">
        <v>0.83</v>
      </c>
      <c r="AJ615" s="6">
        <v>8.14</v>
      </c>
      <c r="AK615" s="6">
        <v>2.72</v>
      </c>
      <c r="AL615" s="6">
        <v>8.52</v>
      </c>
      <c r="AM615">
        <v>12.2</v>
      </c>
      <c r="AN615">
        <v>10.6</v>
      </c>
      <c r="AP615">
        <v>1</v>
      </c>
      <c r="AQ615">
        <v>-31.7</v>
      </c>
      <c r="AR615">
        <v>-16.8</v>
      </c>
      <c r="AT615">
        <v>-31.3</v>
      </c>
      <c r="AU615">
        <v>-39.5</v>
      </c>
      <c r="AV615">
        <v>47.1</v>
      </c>
      <c r="AW615">
        <v>9999</v>
      </c>
      <c r="AX615" s="6">
        <v>8.9600000000000009</v>
      </c>
      <c r="AY615" s="6">
        <v>-3.68</v>
      </c>
      <c r="AZ615" s="6">
        <v>0</v>
      </c>
      <c r="BA615" s="6">
        <v>-0.98</v>
      </c>
      <c r="BB615" s="6">
        <v>-16.690000000000001</v>
      </c>
      <c r="BC615" s="6">
        <v>-14.8</v>
      </c>
      <c r="BD615" s="6">
        <v>-17.600000000000001</v>
      </c>
      <c r="BE615" s="6">
        <v>-27.71</v>
      </c>
      <c r="BF615" s="6">
        <v>-17.100000000000001</v>
      </c>
      <c r="BG615" s="6">
        <v>135.96</v>
      </c>
      <c r="BH615" s="6">
        <v>221.08</v>
      </c>
    </row>
    <row r="616" spans="1:60" hidden="1" x14ac:dyDescent="0.2">
      <c r="A616" t="s">
        <v>3682</v>
      </c>
      <c r="B616" t="s">
        <v>2146</v>
      </c>
      <c r="C616" t="s">
        <v>2147</v>
      </c>
      <c r="D616">
        <v>99</v>
      </c>
      <c r="E616" t="s">
        <v>144</v>
      </c>
      <c r="G616" t="s">
        <v>94</v>
      </c>
      <c r="H616" t="s">
        <v>2148</v>
      </c>
      <c r="K616" t="s">
        <v>2149</v>
      </c>
      <c r="L616" t="s">
        <v>558</v>
      </c>
      <c r="M616" t="s">
        <v>667</v>
      </c>
      <c r="N616" s="17" t="s">
        <v>2150</v>
      </c>
      <c r="O616" s="19">
        <f t="shared" si="9"/>
        <v>3592</v>
      </c>
      <c r="P616">
        <v>1</v>
      </c>
      <c r="Q616" t="s">
        <v>551</v>
      </c>
      <c r="R616" s="6">
        <v>3.79</v>
      </c>
      <c r="S616">
        <v>44.8</v>
      </c>
      <c r="T616">
        <v>53.2</v>
      </c>
      <c r="U616" s="5">
        <v>0</v>
      </c>
      <c r="V616" s="5">
        <v>0</v>
      </c>
      <c r="W616" s="6">
        <v>16.05</v>
      </c>
      <c r="X616" s="6">
        <v>38.35</v>
      </c>
      <c r="Z616" s="6">
        <v>0.74</v>
      </c>
      <c r="AA616" s="6">
        <v>0.89</v>
      </c>
      <c r="AB616" s="6">
        <v>13</v>
      </c>
      <c r="AC616" s="6">
        <v>15.08</v>
      </c>
      <c r="AD616" s="6">
        <v>5.6</v>
      </c>
      <c r="AE616" s="6">
        <v>0.86</v>
      </c>
      <c r="AF616" s="6">
        <v>10.9</v>
      </c>
      <c r="AG616" s="6">
        <v>13.16</v>
      </c>
      <c r="AH616" s="6">
        <v>-9.65</v>
      </c>
      <c r="AI616" s="6">
        <v>0.95</v>
      </c>
      <c r="AJ616" s="6">
        <v>7.21</v>
      </c>
      <c r="AK616" s="6">
        <v>1.22</v>
      </c>
      <c r="AL616" s="6">
        <v>9.2799999999999994</v>
      </c>
      <c r="AM616">
        <v>11.8</v>
      </c>
      <c r="AN616">
        <v>11.9</v>
      </c>
      <c r="AO616">
        <v>10.5</v>
      </c>
      <c r="AP616">
        <v>3.3</v>
      </c>
      <c r="AQ616">
        <v>-10.7</v>
      </c>
      <c r="AR616">
        <v>2</v>
      </c>
      <c r="AS616">
        <v>-2.2999999999999998</v>
      </c>
      <c r="AT616">
        <v>34.4</v>
      </c>
      <c r="AU616">
        <v>62.1</v>
      </c>
      <c r="AV616">
        <v>4.5999999999999996</v>
      </c>
      <c r="AW616">
        <v>9999</v>
      </c>
      <c r="AX616" s="6">
        <v>8.74</v>
      </c>
      <c r="AY616" s="6">
        <v>10.67</v>
      </c>
      <c r="AZ616" s="6">
        <v>0</v>
      </c>
      <c r="BA616" s="6">
        <v>-3.37</v>
      </c>
      <c r="BB616" s="6">
        <v>-10.45</v>
      </c>
      <c r="BC616" s="6">
        <v>-2.94</v>
      </c>
      <c r="BD616" s="6">
        <v>5.85</v>
      </c>
      <c r="BE616" s="6">
        <v>16.809999999999999</v>
      </c>
      <c r="BF616" s="6">
        <v>66.040000000000006</v>
      </c>
      <c r="BG616" s="6">
        <v>131.16999999999999</v>
      </c>
      <c r="BH616" s="6">
        <v>1293.8399999999999</v>
      </c>
    </row>
    <row r="617" spans="1:60" hidden="1" x14ac:dyDescent="0.2">
      <c r="A617" t="s">
        <v>3688</v>
      </c>
      <c r="B617" t="s">
        <v>3839</v>
      </c>
      <c r="C617" t="s">
        <v>3840</v>
      </c>
      <c r="D617">
        <v>93</v>
      </c>
      <c r="E617" t="s">
        <v>2893</v>
      </c>
      <c r="G617" t="s">
        <v>74</v>
      </c>
      <c r="H617" t="s">
        <v>3841</v>
      </c>
      <c r="K617" t="s">
        <v>65</v>
      </c>
      <c r="L617" t="s">
        <v>558</v>
      </c>
      <c r="M617" t="s">
        <v>661</v>
      </c>
      <c r="N617" t="s">
        <v>3842</v>
      </c>
      <c r="O617" s="19">
        <f t="shared" si="9"/>
        <v>2650</v>
      </c>
      <c r="P617">
        <v>1</v>
      </c>
      <c r="Q617" t="s">
        <v>305</v>
      </c>
      <c r="R617" s="6">
        <v>1.68</v>
      </c>
      <c r="S617">
        <v>21.1</v>
      </c>
      <c r="T617">
        <v>12.6</v>
      </c>
      <c r="U617" s="5">
        <v>0</v>
      </c>
      <c r="V617" s="5">
        <v>0</v>
      </c>
      <c r="W617" s="6">
        <v>5.42</v>
      </c>
      <c r="X617" s="6">
        <v>3.97</v>
      </c>
      <c r="Y617" s="6">
        <v>-39.64</v>
      </c>
      <c r="Z617" s="6">
        <v>0.78</v>
      </c>
      <c r="AA617" s="6">
        <v>0.89</v>
      </c>
      <c r="AB617" s="6">
        <v>11.64</v>
      </c>
      <c r="AC617" s="6">
        <v>22.28</v>
      </c>
      <c r="AD617" s="6">
        <v>-1.27</v>
      </c>
      <c r="AE617" s="6">
        <v>0.66</v>
      </c>
      <c r="AF617" s="6">
        <v>11.72</v>
      </c>
      <c r="AG617" s="6">
        <v>24.2</v>
      </c>
      <c r="AI617" s="6">
        <v>0.41</v>
      </c>
      <c r="AJ617" s="6">
        <v>2.09</v>
      </c>
      <c r="AK617" s="6">
        <v>0.37</v>
      </c>
      <c r="AL617" s="6">
        <v>-73.84</v>
      </c>
      <c r="AM617">
        <v>19</v>
      </c>
      <c r="AN617">
        <v>16</v>
      </c>
      <c r="AO617">
        <v>6</v>
      </c>
      <c r="AP617">
        <v>2.2000000000000002</v>
      </c>
      <c r="AQ617">
        <v>-0.2</v>
      </c>
      <c r="AR617">
        <v>9.1</v>
      </c>
      <c r="AS617">
        <v>-16.399999999999999</v>
      </c>
      <c r="AT617">
        <v>56.6</v>
      </c>
      <c r="AU617">
        <v>96</v>
      </c>
      <c r="AV617">
        <v>18.8</v>
      </c>
      <c r="AW617">
        <v>3.1</v>
      </c>
      <c r="AX617" s="6">
        <v>8.7100000000000009</v>
      </c>
      <c r="AY617" s="6">
        <v>22.06</v>
      </c>
      <c r="AZ617" s="6">
        <v>0</v>
      </c>
      <c r="BA617" s="6">
        <v>7.0000000000000007E-2</v>
      </c>
      <c r="BB617" s="6">
        <v>-2.61</v>
      </c>
      <c r="BC617" s="6">
        <v>-9.5</v>
      </c>
      <c r="BD617" s="6">
        <v>25.18</v>
      </c>
      <c r="BE617" s="6">
        <v>54.37</v>
      </c>
      <c r="BF617" s="6">
        <v>170.98</v>
      </c>
      <c r="BG617" s="6">
        <v>130.41999999999999</v>
      </c>
      <c r="BH617" s="6">
        <v>333.58</v>
      </c>
    </row>
    <row r="618" spans="1:60" hidden="1" x14ac:dyDescent="0.2">
      <c r="A618" t="s">
        <v>3693</v>
      </c>
      <c r="B618" t="s">
        <v>496</v>
      </c>
      <c r="C618" t="s">
        <v>497</v>
      </c>
      <c r="D618">
        <v>42</v>
      </c>
      <c r="E618" t="s">
        <v>498</v>
      </c>
      <c r="G618" t="s">
        <v>74</v>
      </c>
      <c r="H618" t="s">
        <v>499</v>
      </c>
      <c r="K618" t="s">
        <v>500</v>
      </c>
      <c r="L618" t="s">
        <v>97</v>
      </c>
      <c r="M618" t="s">
        <v>98</v>
      </c>
      <c r="N618" s="17" t="s">
        <v>501</v>
      </c>
      <c r="O618" s="19">
        <f t="shared" si="9"/>
        <v>1516</v>
      </c>
      <c r="P618">
        <v>4</v>
      </c>
      <c r="Q618" t="s">
        <v>277</v>
      </c>
      <c r="R618" s="6">
        <v>5.26</v>
      </c>
      <c r="S618">
        <v>82.4</v>
      </c>
      <c r="T618">
        <v>93.9</v>
      </c>
      <c r="U618" s="5">
        <v>0</v>
      </c>
      <c r="V618" s="5">
        <v>0</v>
      </c>
      <c r="W618" s="6">
        <v>11.82</v>
      </c>
      <c r="X618" s="6">
        <v>6.09</v>
      </c>
      <c r="Y618" s="6">
        <v>13.45</v>
      </c>
      <c r="Z618" s="6">
        <v>0.73</v>
      </c>
      <c r="AA618" s="6">
        <v>0.72</v>
      </c>
      <c r="AB618" s="6">
        <v>2.38</v>
      </c>
      <c r="AC618" s="6">
        <v>-5.32</v>
      </c>
      <c r="AD618" s="6">
        <v>59.72</v>
      </c>
      <c r="AE618" s="6">
        <v>0.78</v>
      </c>
      <c r="AF618" s="6">
        <v>6.43</v>
      </c>
      <c r="AG618" s="6">
        <v>-2.89</v>
      </c>
      <c r="AH618" s="6">
        <v>78.48</v>
      </c>
      <c r="AI618" s="6">
        <v>0.98</v>
      </c>
      <c r="AJ618" s="6">
        <v>9.91</v>
      </c>
      <c r="AK618" s="6">
        <v>9.3699999999999992</v>
      </c>
      <c r="AL618" s="6">
        <v>10.91</v>
      </c>
      <c r="AM618">
        <v>750.7</v>
      </c>
      <c r="AN618">
        <v>15.7</v>
      </c>
      <c r="AO618">
        <v>5.9</v>
      </c>
      <c r="AP618">
        <v>0.5</v>
      </c>
      <c r="AQ618">
        <v>22.3</v>
      </c>
      <c r="AR618">
        <v>4111.8</v>
      </c>
      <c r="AS618">
        <v>3.4</v>
      </c>
      <c r="AT618">
        <v>-26.7</v>
      </c>
      <c r="AU618">
        <v>-13.4</v>
      </c>
      <c r="AV618">
        <v>27.2</v>
      </c>
      <c r="AW618">
        <v>9999</v>
      </c>
      <c r="AX618" s="6">
        <v>8.39</v>
      </c>
      <c r="AY618" s="6">
        <v>-1.42</v>
      </c>
      <c r="AZ618" s="6">
        <v>0</v>
      </c>
      <c r="BA618" s="6">
        <v>-8.65</v>
      </c>
      <c r="BB618" s="6">
        <v>-2.84</v>
      </c>
      <c r="BC618" s="6">
        <v>5.62</v>
      </c>
      <c r="BD618" s="6">
        <v>15.54</v>
      </c>
      <c r="BE618" s="6">
        <v>-1.1000000000000001</v>
      </c>
      <c r="BF618" s="6">
        <v>-6.91</v>
      </c>
      <c r="BG618" s="6">
        <v>123.82</v>
      </c>
      <c r="BH618" s="6">
        <v>-48.22</v>
      </c>
    </row>
    <row r="619" spans="1:60" hidden="1" x14ac:dyDescent="0.2">
      <c r="A619" t="s">
        <v>3700</v>
      </c>
      <c r="B619" t="s">
        <v>3187</v>
      </c>
      <c r="C619" t="s">
        <v>3188</v>
      </c>
      <c r="D619">
        <v>33</v>
      </c>
      <c r="E619" t="s">
        <v>338</v>
      </c>
      <c r="G619" t="s">
        <v>127</v>
      </c>
      <c r="H619" t="s">
        <v>3189</v>
      </c>
      <c r="K619" t="s">
        <v>297</v>
      </c>
      <c r="L619" t="s">
        <v>86</v>
      </c>
      <c r="M619" t="s">
        <v>876</v>
      </c>
      <c r="N619" s="17" t="s">
        <v>3190</v>
      </c>
      <c r="O619" s="19">
        <f t="shared" si="9"/>
        <v>2769</v>
      </c>
      <c r="P619">
        <v>1</v>
      </c>
      <c r="Q619" t="s">
        <v>2144</v>
      </c>
      <c r="R619" s="6">
        <v>6.64</v>
      </c>
      <c r="S619">
        <v>63.5</v>
      </c>
      <c r="T619">
        <v>100</v>
      </c>
      <c r="U619" s="5">
        <v>0</v>
      </c>
      <c r="V619" s="5">
        <v>0</v>
      </c>
      <c r="W619" s="6">
        <v>14.41</v>
      </c>
      <c r="X619" s="6">
        <v>12.56</v>
      </c>
      <c r="Y619" s="6">
        <v>-11.86</v>
      </c>
      <c r="Z619" s="6">
        <v>0.7</v>
      </c>
      <c r="AA619" s="6">
        <v>0.71</v>
      </c>
      <c r="AB619" s="6">
        <v>11.31</v>
      </c>
      <c r="AC619" s="6">
        <v>5.12</v>
      </c>
      <c r="AD619" s="6">
        <v>-13.74</v>
      </c>
      <c r="AE619" s="6">
        <v>-0.12</v>
      </c>
      <c r="AF619" s="6">
        <v>12.95</v>
      </c>
      <c r="AG619" s="6">
        <v>-2.5299999999999998</v>
      </c>
      <c r="AH619" s="6">
        <v>790.18</v>
      </c>
      <c r="AI619" s="6">
        <v>0.83</v>
      </c>
      <c r="AJ619" s="6">
        <v>8.14</v>
      </c>
      <c r="AK619" s="6">
        <v>2.72</v>
      </c>
      <c r="AL619" s="6">
        <v>8.52</v>
      </c>
      <c r="AM619">
        <v>9.6</v>
      </c>
      <c r="AN619">
        <v>8.3000000000000007</v>
      </c>
      <c r="AP619">
        <v>0.8</v>
      </c>
      <c r="AQ619">
        <v>-24.1</v>
      </c>
      <c r="AR619">
        <v>-8</v>
      </c>
      <c r="AT619">
        <v>-20.5</v>
      </c>
      <c r="AU619">
        <v>-38.6</v>
      </c>
      <c r="AV619">
        <v>47.1</v>
      </c>
      <c r="AW619">
        <v>9999</v>
      </c>
      <c r="AX619" s="6">
        <v>8.31</v>
      </c>
      <c r="AY619" s="6">
        <v>-1.1499999999999999</v>
      </c>
      <c r="AZ619" s="6">
        <v>0</v>
      </c>
      <c r="BA619" s="6">
        <v>-0.84</v>
      </c>
      <c r="BB619" s="6">
        <v>-9.92</v>
      </c>
      <c r="BC619" s="6">
        <v>-7.81</v>
      </c>
      <c r="BD619" s="6">
        <v>-6.35</v>
      </c>
      <c r="BE619" s="6">
        <v>-13.99</v>
      </c>
      <c r="BF619" s="6">
        <v>-5.6</v>
      </c>
      <c r="BG619" s="6">
        <v>122.22</v>
      </c>
      <c r="BH619" s="6">
        <v>119.72</v>
      </c>
    </row>
    <row r="620" spans="1:60" hidden="1" x14ac:dyDescent="0.2">
      <c r="A620" t="s">
        <v>3706</v>
      </c>
      <c r="B620" t="s">
        <v>1443</v>
      </c>
      <c r="C620" t="s">
        <v>1444</v>
      </c>
      <c r="D620">
        <v>56</v>
      </c>
      <c r="E620" t="s">
        <v>1445</v>
      </c>
      <c r="H620" t="s">
        <v>1446</v>
      </c>
      <c r="K620" t="s">
        <v>309</v>
      </c>
      <c r="L620" t="s">
        <v>229</v>
      </c>
      <c r="M620" t="s">
        <v>230</v>
      </c>
      <c r="N620" t="s">
        <v>1447</v>
      </c>
      <c r="O620" s="19">
        <f t="shared" si="9"/>
        <v>17725</v>
      </c>
      <c r="P620">
        <v>1</v>
      </c>
      <c r="Q620" t="s">
        <v>1448</v>
      </c>
      <c r="R620" s="6">
        <v>2.69</v>
      </c>
      <c r="S620">
        <v>102.2</v>
      </c>
      <c r="T620">
        <v>81.7</v>
      </c>
      <c r="U620" s="5">
        <v>0</v>
      </c>
      <c r="V620" s="5">
        <v>0</v>
      </c>
      <c r="W620" s="6">
        <v>6.77</v>
      </c>
      <c r="X620" s="6">
        <v>0.36</v>
      </c>
      <c r="Y620" s="6">
        <v>6.92</v>
      </c>
      <c r="Z620" s="6">
        <v>0.95</v>
      </c>
      <c r="AA620" s="6">
        <v>0.88</v>
      </c>
      <c r="AB620" s="6">
        <v>3.07</v>
      </c>
      <c r="AC620" s="6">
        <v>-3.31</v>
      </c>
      <c r="AD620" s="6">
        <v>-1.58</v>
      </c>
      <c r="AE620" s="6">
        <v>0.9</v>
      </c>
      <c r="AF620" s="6">
        <v>2.5499999999999998</v>
      </c>
      <c r="AG620" s="6">
        <v>2.71</v>
      </c>
      <c r="AH620" s="6">
        <v>-13.98</v>
      </c>
      <c r="AI620" s="6">
        <v>0.9</v>
      </c>
      <c r="AJ620" s="6">
        <v>1.1100000000000001</v>
      </c>
      <c r="AK620" s="6">
        <v>0.38</v>
      </c>
      <c r="AL620" s="6">
        <v>1.5</v>
      </c>
      <c r="AM620">
        <v>38</v>
      </c>
      <c r="AN620">
        <v>38</v>
      </c>
      <c r="AO620">
        <v>28</v>
      </c>
      <c r="AP620">
        <v>8</v>
      </c>
      <c r="AQ620">
        <v>24.7</v>
      </c>
      <c r="AR620">
        <v>24.5</v>
      </c>
      <c r="AS620">
        <v>0.1</v>
      </c>
      <c r="AT620">
        <v>17.3</v>
      </c>
      <c r="AU620">
        <v>6</v>
      </c>
      <c r="AV620">
        <v>1.5</v>
      </c>
      <c r="AW620">
        <v>0.3</v>
      </c>
      <c r="AX620" s="6">
        <v>8.17</v>
      </c>
      <c r="AY620" s="6">
        <v>4.4000000000000004</v>
      </c>
      <c r="AZ620" s="6">
        <v>0</v>
      </c>
      <c r="BA620" s="6">
        <v>-1.33</v>
      </c>
      <c r="BB620" s="6">
        <v>0.54</v>
      </c>
      <c r="BC620" s="6">
        <v>19.23</v>
      </c>
      <c r="BD620" s="6">
        <v>19.71</v>
      </c>
      <c r="BE620" s="6">
        <v>3.48</v>
      </c>
      <c r="BF620" s="6">
        <v>24</v>
      </c>
      <c r="BG620" s="6">
        <v>119.31</v>
      </c>
      <c r="BH620" s="6">
        <v>461.18</v>
      </c>
    </row>
    <row r="621" spans="1:60" hidden="1" x14ac:dyDescent="0.2">
      <c r="A621" t="s">
        <v>3711</v>
      </c>
      <c r="B621" t="s">
        <v>848</v>
      </c>
      <c r="C621" t="s">
        <v>849</v>
      </c>
      <c r="D621">
        <v>83</v>
      </c>
      <c r="E621" t="s">
        <v>850</v>
      </c>
      <c r="G621" t="s">
        <v>74</v>
      </c>
      <c r="H621" t="s">
        <v>851</v>
      </c>
      <c r="K621" t="s">
        <v>400</v>
      </c>
      <c r="L621" t="s">
        <v>114</v>
      </c>
      <c r="M621" t="s">
        <v>115</v>
      </c>
      <c r="N621" s="17" t="s">
        <v>852</v>
      </c>
      <c r="O621" s="19">
        <f t="shared" si="9"/>
        <v>2914</v>
      </c>
      <c r="P621">
        <v>1</v>
      </c>
      <c r="Q621" t="s">
        <v>853</v>
      </c>
      <c r="R621" s="6">
        <v>11.27</v>
      </c>
      <c r="S621">
        <v>289.7</v>
      </c>
      <c r="T621">
        <v>169.7</v>
      </c>
      <c r="U621" s="5">
        <v>0</v>
      </c>
      <c r="V621" s="5">
        <v>0</v>
      </c>
      <c r="W621" s="6">
        <v>7.78</v>
      </c>
      <c r="X621" s="6">
        <v>-2.73</v>
      </c>
      <c r="Y621" s="6">
        <v>-19</v>
      </c>
      <c r="Z621" s="6">
        <v>0.86</v>
      </c>
      <c r="AA621" s="6">
        <v>0.93</v>
      </c>
      <c r="AB621" s="6">
        <v>19.68</v>
      </c>
      <c r="AC621" s="6">
        <v>4.47</v>
      </c>
      <c r="AD621" s="6">
        <v>-21.55</v>
      </c>
      <c r="AE621" s="6">
        <v>0.77</v>
      </c>
      <c r="AF621" s="6">
        <v>16.329999999999998</v>
      </c>
      <c r="AG621" s="6">
        <v>14.15</v>
      </c>
      <c r="AH621" s="6">
        <v>-27.93</v>
      </c>
      <c r="AI621" s="6">
        <v>0.59</v>
      </c>
      <c r="AJ621" s="6">
        <v>5.05</v>
      </c>
      <c r="AK621" s="6">
        <v>9.1</v>
      </c>
      <c r="AL621" s="6">
        <v>21.86</v>
      </c>
      <c r="AM621">
        <v>25.7</v>
      </c>
      <c r="AN621">
        <v>12</v>
      </c>
      <c r="AO621">
        <v>15</v>
      </c>
      <c r="AP621">
        <v>6.8</v>
      </c>
      <c r="AQ621">
        <v>-28.1</v>
      </c>
      <c r="AR621">
        <v>-9.6999999999999993</v>
      </c>
      <c r="AS621">
        <v>-25.6</v>
      </c>
      <c r="AT621">
        <v>-16.600000000000001</v>
      </c>
      <c r="AU621">
        <v>-55.8</v>
      </c>
      <c r="AV621">
        <v>40.1</v>
      </c>
      <c r="AW621">
        <v>9999</v>
      </c>
      <c r="AX621" s="6">
        <v>8.1</v>
      </c>
      <c r="AY621" s="6">
        <v>-2.15</v>
      </c>
      <c r="AZ621" s="6">
        <v>0</v>
      </c>
      <c r="BA621" s="6">
        <v>0.81</v>
      </c>
      <c r="BB621" s="6">
        <v>-3.37</v>
      </c>
      <c r="BC621" s="6">
        <v>-0.27</v>
      </c>
      <c r="BD621" s="6">
        <v>-2.23</v>
      </c>
      <c r="BE621" s="6">
        <v>12.53</v>
      </c>
      <c r="BF621" s="6">
        <v>-10.32</v>
      </c>
      <c r="BG621" s="6">
        <v>117.82</v>
      </c>
      <c r="BH621" s="6">
        <v>450.24</v>
      </c>
    </row>
    <row r="622" spans="1:60" hidden="1" x14ac:dyDescent="0.2">
      <c r="A622" t="s">
        <v>3716</v>
      </c>
      <c r="B622" t="s">
        <v>2168</v>
      </c>
      <c r="C622" t="s">
        <v>2169</v>
      </c>
      <c r="D622">
        <v>73</v>
      </c>
      <c r="E622" t="s">
        <v>533</v>
      </c>
      <c r="G622" t="s">
        <v>127</v>
      </c>
      <c r="H622" t="s">
        <v>2170</v>
      </c>
      <c r="K622" t="s">
        <v>228</v>
      </c>
      <c r="L622" t="s">
        <v>558</v>
      </c>
      <c r="M622" t="s">
        <v>826</v>
      </c>
      <c r="N622" s="17" t="s">
        <v>2171</v>
      </c>
      <c r="O622" s="19">
        <f t="shared" si="9"/>
        <v>38844</v>
      </c>
      <c r="P622">
        <v>1</v>
      </c>
      <c r="Q622" t="s">
        <v>2172</v>
      </c>
      <c r="R622" s="6">
        <v>4.41</v>
      </c>
      <c r="S622">
        <v>56</v>
      </c>
      <c r="T622">
        <v>92.3</v>
      </c>
      <c r="U622" s="5">
        <v>0</v>
      </c>
      <c r="V622" s="5">
        <v>0</v>
      </c>
      <c r="W622" s="6">
        <v>15.01</v>
      </c>
      <c r="X622" s="6">
        <v>6.73</v>
      </c>
      <c r="Y622" s="6">
        <v>-26.79</v>
      </c>
      <c r="Z622" s="6">
        <v>0.87</v>
      </c>
      <c r="AA622" s="6">
        <v>0.9</v>
      </c>
      <c r="AB622" s="6">
        <v>11.01</v>
      </c>
      <c r="AC622" s="6">
        <v>-0.52</v>
      </c>
      <c r="AD622" s="6">
        <v>-30.92</v>
      </c>
      <c r="AE622" s="6">
        <v>0.84</v>
      </c>
      <c r="AF622" s="6">
        <v>16.27</v>
      </c>
      <c r="AG622" s="6">
        <v>14.25</v>
      </c>
      <c r="AH622" s="6">
        <v>-7.13</v>
      </c>
      <c r="AI622" s="6">
        <v>7.0000000000000007E-2</v>
      </c>
      <c r="AJ622" s="6">
        <v>7.34</v>
      </c>
      <c r="AK622" s="6">
        <v>4.83</v>
      </c>
      <c r="AL622" s="6">
        <v>-3.52</v>
      </c>
      <c r="AM622">
        <v>13</v>
      </c>
      <c r="AN622">
        <v>12.7</v>
      </c>
      <c r="AO622">
        <v>9.3000000000000007</v>
      </c>
      <c r="AP622">
        <v>2</v>
      </c>
      <c r="AQ622">
        <v>-31.9</v>
      </c>
      <c r="AR622">
        <v>-48.1</v>
      </c>
      <c r="AS622">
        <v>-46.4</v>
      </c>
      <c r="AT622">
        <v>-36.4</v>
      </c>
      <c r="AU622">
        <v>-53.1</v>
      </c>
      <c r="AV622">
        <v>42.6</v>
      </c>
      <c r="AW622">
        <v>122.1</v>
      </c>
      <c r="AX622" s="6">
        <v>7.73</v>
      </c>
      <c r="AY622" s="6">
        <v>-7.4</v>
      </c>
      <c r="AZ622" s="6">
        <v>0</v>
      </c>
      <c r="BA622" s="6">
        <v>-4.59</v>
      </c>
      <c r="BB622" s="6">
        <v>-1.73</v>
      </c>
      <c r="BC622" s="6">
        <v>-25.18</v>
      </c>
      <c r="BD622" s="6">
        <v>-19.27</v>
      </c>
      <c r="BE622" s="6">
        <v>-37.4</v>
      </c>
      <c r="BF622" s="6">
        <v>-31.92</v>
      </c>
      <c r="BG622" s="6">
        <v>110.6</v>
      </c>
    </row>
    <row r="623" spans="1:60" hidden="1" x14ac:dyDescent="0.2">
      <c r="A623" t="s">
        <v>3721</v>
      </c>
      <c r="B623" t="s">
        <v>3246</v>
      </c>
      <c r="C623" t="s">
        <v>3247</v>
      </c>
      <c r="D623">
        <v>90</v>
      </c>
      <c r="E623" t="s">
        <v>126</v>
      </c>
      <c r="H623" t="s">
        <v>3248</v>
      </c>
      <c r="K623" t="s">
        <v>309</v>
      </c>
      <c r="L623" t="s">
        <v>129</v>
      </c>
      <c r="M623" t="s">
        <v>130</v>
      </c>
      <c r="N623" s="17" t="s">
        <v>3249</v>
      </c>
      <c r="O623" s="19">
        <f t="shared" si="9"/>
        <v>17341</v>
      </c>
      <c r="P623">
        <v>2</v>
      </c>
      <c r="Q623" t="s">
        <v>3250</v>
      </c>
      <c r="R623" s="6">
        <v>1.51</v>
      </c>
      <c r="S623">
        <v>42.7</v>
      </c>
      <c r="T623">
        <v>39.799999999999997</v>
      </c>
      <c r="U623" s="5">
        <v>0</v>
      </c>
      <c r="V623" s="5">
        <v>0</v>
      </c>
      <c r="W623" s="6">
        <v>10.119999999999999</v>
      </c>
      <c r="X623" s="6">
        <v>11.7</v>
      </c>
      <c r="Y623" s="6">
        <v>-0.22</v>
      </c>
      <c r="Z623" s="6">
        <v>0.97</v>
      </c>
      <c r="AA623" s="6">
        <v>0.91</v>
      </c>
      <c r="AB623" s="6">
        <v>6.87</v>
      </c>
      <c r="AC623" s="6">
        <v>7.55</v>
      </c>
      <c r="AD623" s="6">
        <v>8.9700000000000006</v>
      </c>
      <c r="AE623" s="6">
        <v>0.92</v>
      </c>
      <c r="AF623" s="6">
        <v>7.32</v>
      </c>
      <c r="AG623" s="6">
        <v>8.3000000000000007</v>
      </c>
      <c r="AH623" s="6">
        <v>14</v>
      </c>
      <c r="AI623" s="6">
        <v>0.98</v>
      </c>
      <c r="AJ623" s="6">
        <v>6.28</v>
      </c>
      <c r="AK623" s="6">
        <v>5.4</v>
      </c>
      <c r="AL623" s="6">
        <v>8.86</v>
      </c>
      <c r="AM623">
        <v>28.3</v>
      </c>
      <c r="AN623">
        <v>28.3</v>
      </c>
      <c r="AO623">
        <v>23.3</v>
      </c>
      <c r="AP623">
        <v>4.7</v>
      </c>
      <c r="AQ623">
        <v>8.6</v>
      </c>
      <c r="AR623">
        <v>8</v>
      </c>
      <c r="AS623">
        <v>17.600000000000001</v>
      </c>
      <c r="AT623">
        <v>3.9</v>
      </c>
      <c r="AU623">
        <v>-2</v>
      </c>
      <c r="AV623">
        <v>31</v>
      </c>
      <c r="AW623">
        <v>4.8</v>
      </c>
      <c r="AX623" s="6">
        <v>7.7</v>
      </c>
      <c r="AY623" s="6">
        <v>5.14</v>
      </c>
      <c r="AZ623" s="6">
        <v>0</v>
      </c>
      <c r="BA623" s="6">
        <v>-3.2</v>
      </c>
      <c r="BB623" s="6">
        <v>9.58</v>
      </c>
      <c r="BC623" s="6">
        <v>3</v>
      </c>
      <c r="BD623" s="6">
        <v>11.34</v>
      </c>
      <c r="BE623" s="6">
        <v>19.059999999999999</v>
      </c>
      <c r="BF623" s="6">
        <v>28.51</v>
      </c>
      <c r="BG623" s="6">
        <v>109.87</v>
      </c>
    </row>
    <row r="624" spans="1:60" hidden="1" x14ac:dyDescent="0.2">
      <c r="A624" t="s">
        <v>3726</v>
      </c>
      <c r="B624" t="s">
        <v>2220</v>
      </c>
      <c r="C624" t="s">
        <v>2221</v>
      </c>
      <c r="D624">
        <v>62</v>
      </c>
      <c r="E624" t="s">
        <v>126</v>
      </c>
      <c r="H624" t="s">
        <v>2222</v>
      </c>
      <c r="K624" t="s">
        <v>309</v>
      </c>
      <c r="L624" t="s">
        <v>86</v>
      </c>
      <c r="M624" t="s">
        <v>2223</v>
      </c>
      <c r="N624" s="17" t="s">
        <v>2224</v>
      </c>
      <c r="O624" s="19">
        <f t="shared" si="9"/>
        <v>30890</v>
      </c>
      <c r="P624">
        <v>1</v>
      </c>
      <c r="Q624" t="s">
        <v>2225</v>
      </c>
      <c r="R624" s="6">
        <v>3.91</v>
      </c>
      <c r="S624">
        <v>95.4</v>
      </c>
      <c r="T624">
        <v>119.9</v>
      </c>
      <c r="U624" s="5">
        <v>0</v>
      </c>
      <c r="V624" s="5">
        <v>0</v>
      </c>
      <c r="W624" s="6">
        <v>10.86</v>
      </c>
      <c r="X624" s="6">
        <v>12.77</v>
      </c>
      <c r="Y624" s="6">
        <v>-44.21</v>
      </c>
      <c r="Z624" s="6">
        <v>0.78</v>
      </c>
      <c r="AA624" s="6">
        <v>0.71</v>
      </c>
      <c r="AB624" s="6">
        <v>7.69</v>
      </c>
      <c r="AC624" s="6">
        <v>11.28</v>
      </c>
      <c r="AD624" s="6">
        <v>-16.39</v>
      </c>
      <c r="AE624" s="6">
        <v>0.63</v>
      </c>
      <c r="AF624" s="6">
        <v>5.68</v>
      </c>
      <c r="AG624" s="6">
        <v>-5.4</v>
      </c>
      <c r="AH624" s="6">
        <v>5.03</v>
      </c>
      <c r="AI624" s="6">
        <v>0.72</v>
      </c>
      <c r="AJ624" s="6">
        <v>2.81</v>
      </c>
      <c r="AK624" s="6">
        <v>1.64</v>
      </c>
      <c r="AL624" s="6">
        <v>-1.88</v>
      </c>
      <c r="AM624">
        <v>24.4</v>
      </c>
      <c r="AN624">
        <v>21.2</v>
      </c>
      <c r="AO624">
        <v>22.6</v>
      </c>
      <c r="AP624">
        <v>1.3</v>
      </c>
      <c r="AQ624">
        <v>-1.2</v>
      </c>
      <c r="AR624">
        <v>12.3</v>
      </c>
      <c r="AS624">
        <v>33.799999999999997</v>
      </c>
      <c r="AT624">
        <v>35.5</v>
      </c>
      <c r="AU624">
        <v>-0.9</v>
      </c>
      <c r="AV624">
        <v>17.8</v>
      </c>
      <c r="AW624">
        <v>9999</v>
      </c>
      <c r="AX624" s="6">
        <v>7.66</v>
      </c>
      <c r="AY624" s="6">
        <v>13.92</v>
      </c>
      <c r="AZ624" s="6">
        <v>0</v>
      </c>
      <c r="BA624" s="6">
        <v>3.95</v>
      </c>
      <c r="BB624" s="6">
        <v>4.29</v>
      </c>
      <c r="BC624" s="6">
        <v>-0.7</v>
      </c>
      <c r="BD624" s="6">
        <v>-0.16</v>
      </c>
      <c r="BE624" s="6">
        <v>-3.33</v>
      </c>
      <c r="BF624" s="6">
        <v>91.89</v>
      </c>
      <c r="BG624" s="6">
        <v>109.25</v>
      </c>
      <c r="BH624" s="6">
        <v>857.26</v>
      </c>
    </row>
    <row r="625" spans="1:60" hidden="1" x14ac:dyDescent="0.2">
      <c r="A625" t="s">
        <v>3731</v>
      </c>
      <c r="B625" t="s">
        <v>2091</v>
      </c>
      <c r="C625" t="s">
        <v>2092</v>
      </c>
      <c r="D625">
        <v>86</v>
      </c>
      <c r="E625" t="s">
        <v>520</v>
      </c>
      <c r="G625" t="s">
        <v>697</v>
      </c>
      <c r="H625" t="s">
        <v>2093</v>
      </c>
      <c r="K625" t="s">
        <v>65</v>
      </c>
      <c r="L625" t="s">
        <v>86</v>
      </c>
      <c r="M625" t="s">
        <v>876</v>
      </c>
      <c r="N625" s="17" t="s">
        <v>2094</v>
      </c>
      <c r="O625" s="19">
        <f t="shared" si="9"/>
        <v>15422</v>
      </c>
      <c r="P625">
        <v>1</v>
      </c>
      <c r="Q625" t="s">
        <v>2095</v>
      </c>
      <c r="R625" s="6">
        <v>1.06</v>
      </c>
      <c r="S625">
        <v>27</v>
      </c>
      <c r="T625">
        <v>149.1</v>
      </c>
      <c r="U625" s="5">
        <v>0</v>
      </c>
      <c r="V625" s="5">
        <v>0</v>
      </c>
      <c r="W625" s="6">
        <v>8.49</v>
      </c>
      <c r="X625" s="6">
        <v>12.25</v>
      </c>
      <c r="Y625" s="6">
        <v>-11.31</v>
      </c>
      <c r="Z625" s="6">
        <v>0.96</v>
      </c>
      <c r="AA625" s="6">
        <v>0.92</v>
      </c>
      <c r="AB625" s="6">
        <v>7.74</v>
      </c>
      <c r="AC625" s="6">
        <v>4.57</v>
      </c>
      <c r="AD625" s="6">
        <v>-7.56</v>
      </c>
      <c r="AE625" s="6">
        <v>0.94</v>
      </c>
      <c r="AF625" s="6">
        <v>12.73</v>
      </c>
      <c r="AG625" s="6">
        <v>12.22</v>
      </c>
      <c r="AH625" s="6">
        <v>-19.64</v>
      </c>
      <c r="AI625" s="6">
        <v>0.95</v>
      </c>
      <c r="AJ625" s="6">
        <v>7.98</v>
      </c>
      <c r="AK625" s="6">
        <v>7.66</v>
      </c>
      <c r="AL625" s="6">
        <v>-0.82</v>
      </c>
      <c r="AM625">
        <v>25.5</v>
      </c>
      <c r="AN625">
        <v>25.5</v>
      </c>
      <c r="AO625">
        <v>9.6999999999999993</v>
      </c>
      <c r="AP625">
        <v>1.3</v>
      </c>
      <c r="AQ625">
        <v>10.1</v>
      </c>
      <c r="AR625">
        <v>5.5</v>
      </c>
      <c r="AS625">
        <v>-16.600000000000001</v>
      </c>
      <c r="AT625">
        <v>-5.4</v>
      </c>
      <c r="AU625">
        <v>-12.1</v>
      </c>
      <c r="AV625">
        <v>11.5</v>
      </c>
      <c r="AW625">
        <v>9999</v>
      </c>
      <c r="AX625" s="6">
        <v>7.55</v>
      </c>
      <c r="AY625" s="6">
        <v>13.55</v>
      </c>
      <c r="AZ625" s="6">
        <v>0</v>
      </c>
      <c r="BA625" s="6">
        <v>1.99</v>
      </c>
      <c r="BB625" s="6">
        <v>-2.3199999999999998</v>
      </c>
      <c r="BC625" s="6">
        <v>-20.95</v>
      </c>
      <c r="BD625" s="6">
        <v>-15.31</v>
      </c>
      <c r="BE625" s="6">
        <v>-6.86</v>
      </c>
      <c r="BF625" s="6">
        <v>88.81</v>
      </c>
      <c r="BG625" s="6">
        <v>107.15</v>
      </c>
      <c r="BH625" s="6">
        <v>702.81</v>
      </c>
    </row>
    <row r="626" spans="1:60" hidden="1" x14ac:dyDescent="0.2">
      <c r="A626" t="s">
        <v>3736</v>
      </c>
      <c r="B626" t="s">
        <v>1678</v>
      </c>
      <c r="C626" t="s">
        <v>1679</v>
      </c>
      <c r="D626">
        <v>92</v>
      </c>
      <c r="E626" t="s">
        <v>1680</v>
      </c>
      <c r="G626" t="s">
        <v>74</v>
      </c>
      <c r="H626" t="s">
        <v>1681</v>
      </c>
      <c r="K626" t="s">
        <v>65</v>
      </c>
      <c r="L626" t="s">
        <v>86</v>
      </c>
      <c r="M626" t="s">
        <v>87</v>
      </c>
      <c r="N626" s="17" t="s">
        <v>1682</v>
      </c>
      <c r="O626" s="19">
        <f t="shared" si="9"/>
        <v>8194</v>
      </c>
      <c r="P626">
        <v>4</v>
      </c>
      <c r="Q626" t="s">
        <v>846</v>
      </c>
      <c r="R626" s="6">
        <v>1.34</v>
      </c>
      <c r="S626">
        <v>23.3</v>
      </c>
      <c r="T626">
        <v>19</v>
      </c>
      <c r="U626" s="5">
        <v>0</v>
      </c>
      <c r="V626" s="5">
        <v>0</v>
      </c>
      <c r="W626" s="6">
        <v>7.53</v>
      </c>
      <c r="X626" s="6">
        <v>1.56</v>
      </c>
      <c r="Y626" s="6">
        <v>7.61</v>
      </c>
      <c r="Z626" s="6">
        <v>0.91</v>
      </c>
      <c r="AA626" s="6">
        <v>0.96</v>
      </c>
      <c r="AB626" s="6">
        <v>11.4</v>
      </c>
      <c r="AC626" s="6">
        <v>6.62</v>
      </c>
      <c r="AD626" s="6">
        <v>10.39</v>
      </c>
      <c r="AE626" s="6">
        <v>0.93</v>
      </c>
      <c r="AF626" s="6">
        <v>18.170000000000002</v>
      </c>
      <c r="AG626" s="6">
        <v>11.46</v>
      </c>
      <c r="AH626" s="6">
        <v>-33.29</v>
      </c>
      <c r="AI626" s="6">
        <v>0.71</v>
      </c>
      <c r="AJ626" s="6">
        <v>1.71</v>
      </c>
      <c r="AK626" s="6">
        <v>-4.71</v>
      </c>
      <c r="AL626" s="6">
        <v>5.27</v>
      </c>
      <c r="AM626">
        <v>21.4</v>
      </c>
      <c r="AN626">
        <v>17.3</v>
      </c>
      <c r="AO626">
        <v>9.8000000000000007</v>
      </c>
      <c r="AP626">
        <v>1.9</v>
      </c>
      <c r="AQ626">
        <v>-5.4</v>
      </c>
      <c r="AR626">
        <v>20.3</v>
      </c>
      <c r="AS626">
        <v>-19.8</v>
      </c>
      <c r="AT626">
        <v>24.6</v>
      </c>
      <c r="AU626">
        <v>12.5</v>
      </c>
      <c r="AV626">
        <v>30.6</v>
      </c>
      <c r="AW626">
        <v>6.2</v>
      </c>
      <c r="AX626" s="6">
        <v>7.43</v>
      </c>
      <c r="AY626" s="6">
        <v>11.26</v>
      </c>
      <c r="AZ626" s="6">
        <v>0</v>
      </c>
      <c r="BA626" s="6">
        <v>-0.31</v>
      </c>
      <c r="BB626" s="6">
        <v>-1.98</v>
      </c>
      <c r="BC626" s="6">
        <v>-15.55</v>
      </c>
      <c r="BD626" s="6">
        <v>-1.76</v>
      </c>
      <c r="BE626" s="6">
        <v>8.8699999999999992</v>
      </c>
      <c r="BF626" s="6">
        <v>70.47</v>
      </c>
      <c r="BG626" s="6">
        <v>104.82</v>
      </c>
      <c r="BH626" s="6">
        <v>144.15</v>
      </c>
    </row>
    <row r="627" spans="1:60" hidden="1" x14ac:dyDescent="0.2">
      <c r="A627" t="s">
        <v>3741</v>
      </c>
      <c r="B627" t="s">
        <v>2179</v>
      </c>
      <c r="C627" t="s">
        <v>2180</v>
      </c>
      <c r="D627">
        <v>83</v>
      </c>
      <c r="E627" t="s">
        <v>63</v>
      </c>
      <c r="G627" t="s">
        <v>94</v>
      </c>
      <c r="H627" t="s">
        <v>2181</v>
      </c>
      <c r="K627" t="s">
        <v>932</v>
      </c>
      <c r="L627" t="s">
        <v>97</v>
      </c>
      <c r="M627" t="s">
        <v>542</v>
      </c>
      <c r="N627" s="17" t="s">
        <v>2182</v>
      </c>
      <c r="O627" s="19">
        <f t="shared" si="9"/>
        <v>6651</v>
      </c>
      <c r="P627">
        <v>4</v>
      </c>
      <c r="Q627" t="s">
        <v>821</v>
      </c>
      <c r="R627" s="6">
        <v>4.78</v>
      </c>
      <c r="S627">
        <v>65</v>
      </c>
      <c r="T627">
        <v>59.7</v>
      </c>
      <c r="U627" s="5">
        <v>0</v>
      </c>
      <c r="V627" s="5">
        <v>0</v>
      </c>
      <c r="W627" s="6">
        <v>9.34</v>
      </c>
      <c r="X627" s="6">
        <v>7.42</v>
      </c>
      <c r="Y627" s="6">
        <v>14.81</v>
      </c>
      <c r="Z627" s="6">
        <v>0.86</v>
      </c>
      <c r="AA627" s="6">
        <v>0.8</v>
      </c>
      <c r="AB627" s="6">
        <v>12.53</v>
      </c>
      <c r="AC627" s="6">
        <v>9.77</v>
      </c>
      <c r="AD627" s="6">
        <v>-12.22</v>
      </c>
      <c r="AE627" s="6">
        <v>0.79</v>
      </c>
      <c r="AF627" s="6">
        <v>15.25</v>
      </c>
      <c r="AG627" s="6">
        <v>5.61</v>
      </c>
      <c r="AH627" s="6">
        <v>-13.28</v>
      </c>
      <c r="AI627" s="6">
        <v>0.89</v>
      </c>
      <c r="AJ627" s="6">
        <v>2.8</v>
      </c>
      <c r="AK627" s="6">
        <v>2.11</v>
      </c>
      <c r="AL627" s="6">
        <v>0.71</v>
      </c>
      <c r="AM627">
        <v>14.1</v>
      </c>
      <c r="AN627">
        <v>13.6</v>
      </c>
      <c r="AO627">
        <v>5.9</v>
      </c>
      <c r="AP627">
        <v>0.6</v>
      </c>
      <c r="AQ627">
        <v>-22.7</v>
      </c>
      <c r="AR627">
        <v>-29.4</v>
      </c>
      <c r="AS627">
        <v>-36.799999999999997</v>
      </c>
      <c r="AT627">
        <v>11.3</v>
      </c>
      <c r="AU627">
        <v>-4.5</v>
      </c>
      <c r="AV627">
        <v>37.5</v>
      </c>
      <c r="AW627">
        <v>29.3</v>
      </c>
      <c r="AX627" s="6">
        <v>7.36</v>
      </c>
      <c r="AY627" s="6">
        <v>7.29</v>
      </c>
      <c r="AZ627" s="6">
        <v>0</v>
      </c>
      <c r="BA627" s="6">
        <v>-1.47</v>
      </c>
      <c r="BB627" s="6">
        <v>4.37</v>
      </c>
      <c r="BC627" s="6">
        <v>-6.01</v>
      </c>
      <c r="BD627" s="6">
        <v>-5.46</v>
      </c>
      <c r="BE627" s="6">
        <v>-6.72</v>
      </c>
      <c r="BF627" s="6">
        <v>42.18</v>
      </c>
      <c r="BG627" s="6">
        <v>103.41</v>
      </c>
      <c r="BH627" s="6">
        <v>644.5</v>
      </c>
    </row>
    <row r="628" spans="1:60" hidden="1" x14ac:dyDescent="0.2">
      <c r="A628" t="s">
        <v>3748</v>
      </c>
      <c r="B628" t="s">
        <v>657</v>
      </c>
      <c r="C628" t="s">
        <v>658</v>
      </c>
      <c r="D628">
        <v>30</v>
      </c>
      <c r="E628" t="s">
        <v>659</v>
      </c>
      <c r="G628" t="s">
        <v>406</v>
      </c>
      <c r="H628" t="s">
        <v>660</v>
      </c>
      <c r="K628" t="s">
        <v>76</v>
      </c>
      <c r="L628" t="s">
        <v>558</v>
      </c>
      <c r="M628" t="s">
        <v>661</v>
      </c>
      <c r="N628" s="17" t="s">
        <v>662</v>
      </c>
      <c r="O628" s="19">
        <f t="shared" si="9"/>
        <v>3758</v>
      </c>
      <c r="P628">
        <v>3</v>
      </c>
      <c r="Q628" t="s">
        <v>464</v>
      </c>
      <c r="R628" s="6">
        <v>4.1399999999999997</v>
      </c>
      <c r="S628">
        <v>61.7</v>
      </c>
      <c r="T628">
        <v>185</v>
      </c>
      <c r="U628" s="5">
        <v>0</v>
      </c>
      <c r="V628" s="5">
        <v>0</v>
      </c>
      <c r="W628" s="6">
        <v>12.25</v>
      </c>
      <c r="X628" s="6">
        <v>-5.76</v>
      </c>
      <c r="Y628" s="6">
        <v>-65.709999999999994</v>
      </c>
      <c r="Z628" s="6">
        <v>0.83</v>
      </c>
      <c r="AA628" s="6">
        <v>0.61</v>
      </c>
      <c r="AB628" s="6">
        <v>1.51</v>
      </c>
      <c r="AC628" s="6">
        <v>-17.809999999999999</v>
      </c>
      <c r="AD628" s="6">
        <v>-61.71</v>
      </c>
      <c r="AE628" s="6">
        <v>0.47</v>
      </c>
      <c r="AF628" s="6">
        <v>-0.22</v>
      </c>
      <c r="AG628" s="6">
        <v>-25.72</v>
      </c>
      <c r="AH628" s="6">
        <v>-304.98</v>
      </c>
      <c r="AI628" s="6">
        <v>0.88</v>
      </c>
      <c r="AJ628" s="6">
        <v>7.17</v>
      </c>
      <c r="AK628" s="6">
        <v>-2.4700000000000002</v>
      </c>
      <c r="AL628" s="6">
        <v>-34.36</v>
      </c>
      <c r="AM628">
        <v>14.8</v>
      </c>
      <c r="AN628">
        <v>8.1999999999999993</v>
      </c>
      <c r="AO628">
        <v>43.2</v>
      </c>
      <c r="AP628">
        <v>1.1000000000000001</v>
      </c>
      <c r="AQ628">
        <v>-2.2999999999999998</v>
      </c>
      <c r="AR628">
        <v>44.8</v>
      </c>
      <c r="AS628">
        <v>48.4</v>
      </c>
      <c r="AT628">
        <v>-8.4</v>
      </c>
      <c r="AU628">
        <v>-4.5</v>
      </c>
      <c r="AV628">
        <v>2.7</v>
      </c>
      <c r="AW628">
        <v>9999</v>
      </c>
      <c r="AX628" s="6">
        <v>6.76</v>
      </c>
      <c r="AY628" s="6">
        <v>-0.46</v>
      </c>
      <c r="AZ628" s="6">
        <v>0</v>
      </c>
      <c r="BA628" s="6">
        <v>-2.12</v>
      </c>
      <c r="BB628" s="6">
        <v>5.27</v>
      </c>
      <c r="BC628" s="6">
        <v>-2.76</v>
      </c>
      <c r="BD628" s="6">
        <v>11.77</v>
      </c>
      <c r="BE628" s="6">
        <v>14.25</v>
      </c>
      <c r="BF628" s="6">
        <v>-2.2999999999999998</v>
      </c>
      <c r="BG628" s="6">
        <v>92.39</v>
      </c>
      <c r="BH628" s="6">
        <v>113.65</v>
      </c>
    </row>
    <row r="629" spans="1:60" hidden="1" x14ac:dyDescent="0.2">
      <c r="A629" t="s">
        <v>3753</v>
      </c>
      <c r="B629" t="s">
        <v>3742</v>
      </c>
      <c r="C629" t="s">
        <v>3743</v>
      </c>
      <c r="D629">
        <v>47</v>
      </c>
      <c r="E629" t="s">
        <v>3744</v>
      </c>
      <c r="H629" t="s">
        <v>3745</v>
      </c>
      <c r="K629" t="s">
        <v>96</v>
      </c>
      <c r="L629" t="s">
        <v>114</v>
      </c>
      <c r="M629" t="s">
        <v>115</v>
      </c>
      <c r="N629" t="s">
        <v>3746</v>
      </c>
      <c r="O629" s="19">
        <f t="shared" si="9"/>
        <v>2971</v>
      </c>
      <c r="P629">
        <v>2</v>
      </c>
      <c r="Q629" t="s">
        <v>3747</v>
      </c>
      <c r="R629" s="6">
        <v>1.06</v>
      </c>
      <c r="S629">
        <v>35.299999999999997</v>
      </c>
      <c r="T629">
        <v>29.6</v>
      </c>
      <c r="U629" s="5">
        <v>0</v>
      </c>
      <c r="V629" s="5">
        <v>0</v>
      </c>
      <c r="W629" s="6">
        <v>6.39</v>
      </c>
      <c r="X629" s="6">
        <v>-12.06</v>
      </c>
      <c r="Y629" s="6">
        <v>-3.33</v>
      </c>
      <c r="Z629" s="6">
        <v>0.7</v>
      </c>
      <c r="AA629" s="6">
        <v>0.82</v>
      </c>
      <c r="AB629" s="6">
        <v>6.31</v>
      </c>
      <c r="AC629" s="6">
        <v>-3.44</v>
      </c>
      <c r="AD629" s="6">
        <v>4.24</v>
      </c>
      <c r="AE629" s="6">
        <v>0.87</v>
      </c>
      <c r="AF629" s="6">
        <v>7.84</v>
      </c>
      <c r="AG629" s="6">
        <v>-2.62</v>
      </c>
      <c r="AH629" s="6">
        <v>-13.28</v>
      </c>
      <c r="AI629" s="6">
        <v>0.83</v>
      </c>
      <c r="AJ629" s="6">
        <v>1.62</v>
      </c>
      <c r="AK629" s="6">
        <v>5.94</v>
      </c>
      <c r="AL629" s="6">
        <v>2.34</v>
      </c>
      <c r="AN629">
        <v>33.1</v>
      </c>
      <c r="AO629">
        <v>27.6</v>
      </c>
      <c r="AP629">
        <v>10</v>
      </c>
      <c r="AQ629">
        <v>10.3</v>
      </c>
      <c r="AS629">
        <v>-14.6</v>
      </c>
      <c r="AT629">
        <v>-7.3</v>
      </c>
      <c r="AU629">
        <v>49.3</v>
      </c>
      <c r="AV629">
        <v>43.7</v>
      </c>
      <c r="AW629">
        <v>36.6</v>
      </c>
      <c r="AX629" s="6">
        <v>6.01</v>
      </c>
      <c r="AY629" s="6">
        <v>1.46</v>
      </c>
      <c r="AZ629" s="6">
        <v>0</v>
      </c>
      <c r="BA629" s="6">
        <v>1.08</v>
      </c>
      <c r="BB629" s="6">
        <v>4.26</v>
      </c>
      <c r="BC629" s="6">
        <v>8.3699999999999992</v>
      </c>
      <c r="BD629" s="6">
        <v>10.88</v>
      </c>
      <c r="BE629" s="6">
        <v>40.35</v>
      </c>
      <c r="BF629" s="6">
        <v>7.49</v>
      </c>
      <c r="BG629" s="6">
        <v>79.180000000000007</v>
      </c>
      <c r="BH629" s="6">
        <v>632.37</v>
      </c>
    </row>
    <row r="630" spans="1:60" hidden="1" x14ac:dyDescent="0.2">
      <c r="A630" t="s">
        <v>3758</v>
      </c>
      <c r="B630" t="s">
        <v>2989</v>
      </c>
      <c r="C630" t="s">
        <v>2990</v>
      </c>
      <c r="D630">
        <v>49</v>
      </c>
      <c r="E630" t="s">
        <v>288</v>
      </c>
      <c r="G630" t="s">
        <v>127</v>
      </c>
      <c r="H630" t="s">
        <v>2991</v>
      </c>
      <c r="K630" t="s">
        <v>76</v>
      </c>
      <c r="L630" t="s">
        <v>229</v>
      </c>
      <c r="M630" t="s">
        <v>719</v>
      </c>
      <c r="N630" t="s">
        <v>2992</v>
      </c>
      <c r="O630" s="19">
        <f t="shared" si="9"/>
        <v>104748</v>
      </c>
      <c r="P630">
        <v>2</v>
      </c>
      <c r="Q630" t="s">
        <v>2993</v>
      </c>
      <c r="R630" s="6">
        <v>6.24</v>
      </c>
      <c r="S630">
        <v>59.8</v>
      </c>
      <c r="T630">
        <v>81.8</v>
      </c>
      <c r="U630" s="5">
        <v>0</v>
      </c>
      <c r="V630" s="5">
        <v>0</v>
      </c>
      <c r="W630" s="6">
        <v>11.45</v>
      </c>
      <c r="X630" s="6">
        <v>6.45</v>
      </c>
      <c r="Y630" s="6">
        <v>6.19</v>
      </c>
      <c r="Z630" s="6">
        <v>0.88</v>
      </c>
      <c r="AA630" s="6">
        <v>0.66</v>
      </c>
      <c r="AB630" s="6">
        <v>3.95</v>
      </c>
      <c r="AC630" s="6">
        <v>3</v>
      </c>
      <c r="AD630" s="6">
        <v>0.87</v>
      </c>
      <c r="AE630" s="6">
        <v>0.75</v>
      </c>
      <c r="AF630" s="6">
        <v>5.12</v>
      </c>
      <c r="AG630" s="6">
        <v>1.03</v>
      </c>
      <c r="AH630" s="6">
        <v>10.32</v>
      </c>
      <c r="AI630" s="6">
        <v>0.78</v>
      </c>
      <c r="AJ630" s="6">
        <v>4.41</v>
      </c>
      <c r="AK630" s="6">
        <v>5.83</v>
      </c>
      <c r="AL630" s="6">
        <v>-1.57</v>
      </c>
      <c r="AM630">
        <v>11</v>
      </c>
      <c r="AN630">
        <v>9.6</v>
      </c>
      <c r="AO630">
        <v>7.2</v>
      </c>
      <c r="AP630">
        <v>2.1</v>
      </c>
      <c r="AQ630">
        <v>1.8</v>
      </c>
      <c r="AR630">
        <v>11.6</v>
      </c>
      <c r="AS630">
        <v>12.5</v>
      </c>
      <c r="AT630">
        <v>2.2999999999999998</v>
      </c>
      <c r="AU630">
        <v>16.7</v>
      </c>
      <c r="AV630">
        <v>13.9</v>
      </c>
      <c r="AW630">
        <v>6.8</v>
      </c>
      <c r="AX630" s="6">
        <v>5.79</v>
      </c>
      <c r="AY630" s="6">
        <v>3.84</v>
      </c>
      <c r="AZ630" s="6">
        <v>0</v>
      </c>
      <c r="BA630" s="6">
        <v>-3.17</v>
      </c>
      <c r="BB630" s="6">
        <v>0.62</v>
      </c>
      <c r="BC630" s="6">
        <v>6.81</v>
      </c>
      <c r="BD630" s="6">
        <v>-2.2000000000000002</v>
      </c>
      <c r="BE630" s="6">
        <v>8.01</v>
      </c>
      <c r="BF630" s="6">
        <v>20.71</v>
      </c>
      <c r="BG630" s="6">
        <v>75.510000000000005</v>
      </c>
      <c r="BH630" s="6">
        <v>798.69</v>
      </c>
    </row>
    <row r="631" spans="1:60" hidden="1" x14ac:dyDescent="0.2">
      <c r="A631" t="s">
        <v>3764</v>
      </c>
      <c r="B631" t="s">
        <v>1814</v>
      </c>
      <c r="C631" t="s">
        <v>1815</v>
      </c>
      <c r="D631">
        <v>74</v>
      </c>
      <c r="E631" t="s">
        <v>136</v>
      </c>
      <c r="H631" t="s">
        <v>1816</v>
      </c>
      <c r="K631" t="s">
        <v>147</v>
      </c>
      <c r="L631" t="s">
        <v>86</v>
      </c>
      <c r="M631" t="s">
        <v>166</v>
      </c>
      <c r="N631" t="s">
        <v>1817</v>
      </c>
      <c r="O631" s="19">
        <f t="shared" si="9"/>
        <v>2433</v>
      </c>
      <c r="P631">
        <v>2</v>
      </c>
      <c r="Q631" t="s">
        <v>1207</v>
      </c>
      <c r="R631" s="6">
        <v>3.63</v>
      </c>
      <c r="S631">
        <v>46.2</v>
      </c>
      <c r="T631">
        <v>30.3</v>
      </c>
      <c r="U631" s="5">
        <v>0</v>
      </c>
      <c r="V631" s="5">
        <v>0</v>
      </c>
      <c r="W631" s="6">
        <v>13.41</v>
      </c>
      <c r="X631" s="6">
        <v>12.97</v>
      </c>
      <c r="Y631" s="6">
        <v>2.94</v>
      </c>
      <c r="Z631" s="6">
        <v>0.94</v>
      </c>
      <c r="AA631" s="6">
        <v>0.69</v>
      </c>
      <c r="AB631" s="6">
        <v>9.1999999999999993</v>
      </c>
      <c r="AC631" s="6">
        <v>5.07</v>
      </c>
      <c r="AD631" s="6">
        <v>-16.82</v>
      </c>
      <c r="AE631" s="6">
        <v>0.75</v>
      </c>
      <c r="AF631" s="6">
        <v>9.57</v>
      </c>
      <c r="AG631" s="6">
        <v>8.68</v>
      </c>
      <c r="AH631" s="6">
        <v>-36.04</v>
      </c>
      <c r="AI631" s="6">
        <v>0.61</v>
      </c>
      <c r="AJ631" s="6">
        <v>1.1499999999999999</v>
      </c>
      <c r="AK631" s="6">
        <v>-3.16</v>
      </c>
      <c r="AL631" s="6">
        <v>-2.33</v>
      </c>
      <c r="AM631">
        <v>14.3</v>
      </c>
      <c r="AN631">
        <v>12.8</v>
      </c>
      <c r="AO631">
        <v>7</v>
      </c>
      <c r="AP631">
        <v>0.9</v>
      </c>
      <c r="AQ631">
        <v>-3.7</v>
      </c>
      <c r="AR631">
        <v>1</v>
      </c>
      <c r="AS631">
        <v>-26.6</v>
      </c>
      <c r="AT631">
        <v>16.3</v>
      </c>
      <c r="AU631">
        <v>-21.9</v>
      </c>
      <c r="AV631">
        <v>22.5</v>
      </c>
      <c r="AW631">
        <v>3.6</v>
      </c>
      <c r="AX631" s="6">
        <v>5.71</v>
      </c>
      <c r="AY631" s="6">
        <v>3.15</v>
      </c>
      <c r="AZ631" s="6">
        <v>0</v>
      </c>
      <c r="BA631" s="6">
        <v>-2.93</v>
      </c>
      <c r="BB631" s="6">
        <v>10.039999999999999</v>
      </c>
      <c r="BC631" s="6">
        <v>1.02</v>
      </c>
      <c r="BD631" s="6">
        <v>20.99</v>
      </c>
      <c r="BE631" s="6">
        <v>16.02</v>
      </c>
      <c r="BF631" s="6">
        <v>16.75</v>
      </c>
      <c r="BG631" s="6">
        <v>74.209999999999994</v>
      </c>
      <c r="BH631" s="6">
        <v>642.04</v>
      </c>
    </row>
    <row r="632" spans="1:60" hidden="1" x14ac:dyDescent="0.2">
      <c r="A632" t="s">
        <v>3770</v>
      </c>
      <c r="B632" t="s">
        <v>2684</v>
      </c>
      <c r="C632" t="s">
        <v>2685</v>
      </c>
      <c r="D632">
        <v>72</v>
      </c>
      <c r="E632" t="s">
        <v>989</v>
      </c>
      <c r="G632" t="s">
        <v>84</v>
      </c>
      <c r="H632" t="s">
        <v>2686</v>
      </c>
      <c r="K632" t="s">
        <v>944</v>
      </c>
      <c r="L632" t="s">
        <v>229</v>
      </c>
      <c r="M632" t="s">
        <v>230</v>
      </c>
      <c r="N632" t="s">
        <v>2687</v>
      </c>
      <c r="O632" s="19">
        <f t="shared" si="9"/>
        <v>15192</v>
      </c>
      <c r="P632">
        <v>2</v>
      </c>
      <c r="Q632" t="s">
        <v>2579</v>
      </c>
      <c r="R632" s="6">
        <v>1.52</v>
      </c>
      <c r="S632">
        <v>51.7</v>
      </c>
      <c r="T632">
        <v>74.900000000000006</v>
      </c>
      <c r="U632" s="5">
        <v>0</v>
      </c>
      <c r="V632" s="5">
        <v>0</v>
      </c>
      <c r="W632" s="6">
        <v>10.119999999999999</v>
      </c>
      <c r="X632" s="6">
        <v>4.99</v>
      </c>
      <c r="Y632" s="6">
        <v>-52.35</v>
      </c>
      <c r="Z632" s="6">
        <v>0.92</v>
      </c>
      <c r="AA632" s="6">
        <v>0.97</v>
      </c>
      <c r="AB632" s="6">
        <v>4.37</v>
      </c>
      <c r="AC632" s="6">
        <v>1.96</v>
      </c>
      <c r="AD632" s="6">
        <v>-0.36</v>
      </c>
      <c r="AE632" s="6">
        <v>0.94</v>
      </c>
      <c r="AF632" s="6">
        <v>0.44</v>
      </c>
      <c r="AG632" s="6">
        <v>6.89</v>
      </c>
      <c r="AH632" s="6">
        <v>9.9</v>
      </c>
      <c r="AI632" s="6">
        <v>0.98</v>
      </c>
      <c r="AJ632" s="6">
        <v>3.92</v>
      </c>
      <c r="AK632" s="6">
        <v>5.09</v>
      </c>
      <c r="AL632" s="6">
        <v>64.16</v>
      </c>
      <c r="AM632">
        <v>37.5</v>
      </c>
      <c r="AN632">
        <v>34.1</v>
      </c>
      <c r="AO632">
        <v>27.3</v>
      </c>
      <c r="AP632">
        <v>6.3</v>
      </c>
      <c r="AQ632">
        <v>7.2</v>
      </c>
      <c r="AR632">
        <v>17.3</v>
      </c>
      <c r="AS632">
        <v>8.6999999999999993</v>
      </c>
      <c r="AT632">
        <v>-4.2</v>
      </c>
      <c r="AU632">
        <v>-4.4000000000000004</v>
      </c>
      <c r="AV632">
        <v>27.2</v>
      </c>
      <c r="AW632">
        <v>9999</v>
      </c>
      <c r="AX632" s="6">
        <v>4.41</v>
      </c>
      <c r="AY632" s="6">
        <v>5.37</v>
      </c>
      <c r="AZ632" s="6">
        <v>0</v>
      </c>
      <c r="BA632" s="6">
        <v>-3.65</v>
      </c>
      <c r="BB632" s="6">
        <v>4.96</v>
      </c>
      <c r="BC632" s="6">
        <v>4.18</v>
      </c>
      <c r="BD632" s="6">
        <v>14.74</v>
      </c>
      <c r="BE632" s="6">
        <v>19.54</v>
      </c>
      <c r="BF632" s="6">
        <v>29.88</v>
      </c>
      <c r="BG632" s="6">
        <v>53.9</v>
      </c>
      <c r="BH632" s="6">
        <v>493.56</v>
      </c>
    </row>
    <row r="633" spans="1:60" hidden="1" x14ac:dyDescent="0.2">
      <c r="A633" t="s">
        <v>3775</v>
      </c>
      <c r="B633" t="s">
        <v>2807</v>
      </c>
      <c r="C633" t="s">
        <v>2808</v>
      </c>
      <c r="D633">
        <v>81</v>
      </c>
      <c r="E633" t="s">
        <v>136</v>
      </c>
      <c r="G633" t="s">
        <v>406</v>
      </c>
      <c r="H633" t="s">
        <v>2809</v>
      </c>
      <c r="K633" t="s">
        <v>807</v>
      </c>
      <c r="L633" t="s">
        <v>1168</v>
      </c>
      <c r="M633" t="s">
        <v>1169</v>
      </c>
      <c r="N633" t="s">
        <v>2810</v>
      </c>
      <c r="O633" s="19">
        <f t="shared" si="9"/>
        <v>17306</v>
      </c>
      <c r="P633">
        <v>2</v>
      </c>
      <c r="Q633" t="s">
        <v>2811</v>
      </c>
      <c r="R633" s="6">
        <v>8.65</v>
      </c>
      <c r="S633">
        <v>35.299999999999997</v>
      </c>
      <c r="T633">
        <v>100</v>
      </c>
      <c r="U633" s="5">
        <v>0</v>
      </c>
      <c r="V633" s="5">
        <v>0</v>
      </c>
      <c r="W633" s="6">
        <v>15.58</v>
      </c>
      <c r="X633" s="6">
        <v>11.22</v>
      </c>
      <c r="Y633" s="6">
        <v>-23.45</v>
      </c>
      <c r="Z633" s="6">
        <v>0.67</v>
      </c>
      <c r="AA633" s="6">
        <v>0.68</v>
      </c>
      <c r="AB633" s="6">
        <v>29.51</v>
      </c>
      <c r="AC633" s="6">
        <v>9.67</v>
      </c>
      <c r="AD633" s="6">
        <v>-58.95</v>
      </c>
      <c r="AE633" s="6">
        <v>0.83</v>
      </c>
      <c r="AF633" s="6">
        <v>16.16</v>
      </c>
      <c r="AG633" s="6">
        <v>5.93</v>
      </c>
      <c r="AH633" s="6">
        <v>-25.12</v>
      </c>
      <c r="AI633" s="6">
        <v>0.74</v>
      </c>
      <c r="AJ633" s="6">
        <v>12.99</v>
      </c>
      <c r="AK633" s="6">
        <v>29.22</v>
      </c>
      <c r="AL633" s="6">
        <v>-5.6</v>
      </c>
      <c r="AM633">
        <v>4.0999999999999996</v>
      </c>
      <c r="AN633">
        <v>4.0999999999999996</v>
      </c>
      <c r="AO633">
        <v>2.2999999999999998</v>
      </c>
      <c r="AP633">
        <v>0.2</v>
      </c>
      <c r="AQ633">
        <v>-51.1</v>
      </c>
      <c r="AR633">
        <v>-33</v>
      </c>
      <c r="AS633">
        <v>-44.9</v>
      </c>
      <c r="AT633">
        <v>-25.6</v>
      </c>
      <c r="AU633">
        <v>-55.4</v>
      </c>
      <c r="AV633">
        <v>8.9</v>
      </c>
      <c r="AW633">
        <v>9999</v>
      </c>
      <c r="AX633" s="6">
        <v>4.1399999999999997</v>
      </c>
      <c r="AY633" s="6">
        <v>-8.06</v>
      </c>
      <c r="AZ633" s="6">
        <v>0</v>
      </c>
      <c r="BA633" s="6">
        <v>-2.4900000000000002</v>
      </c>
      <c r="BB633" s="6">
        <v>-3.87</v>
      </c>
      <c r="BC633" s="6">
        <v>0.68</v>
      </c>
      <c r="BD633" s="6">
        <v>4.9000000000000004</v>
      </c>
      <c r="BE633" s="6">
        <v>-0.7</v>
      </c>
      <c r="BF633" s="6">
        <v>-34.31</v>
      </c>
      <c r="BG633" s="6">
        <v>50.04</v>
      </c>
      <c r="BH633" s="6">
        <v>300.74</v>
      </c>
    </row>
    <row r="634" spans="1:60" hidden="1" x14ac:dyDescent="0.2">
      <c r="A634" t="s">
        <v>3779</v>
      </c>
      <c r="B634" t="s">
        <v>1657</v>
      </c>
      <c r="C634" t="s">
        <v>1657</v>
      </c>
      <c r="D634">
        <v>73</v>
      </c>
      <c r="E634" t="s">
        <v>520</v>
      </c>
      <c r="G634" t="s">
        <v>84</v>
      </c>
      <c r="H634" t="s">
        <v>1658</v>
      </c>
      <c r="K634" t="s">
        <v>65</v>
      </c>
      <c r="L634" t="s">
        <v>66</v>
      </c>
      <c r="M634" t="s">
        <v>1400</v>
      </c>
      <c r="N634" t="s">
        <v>1659</v>
      </c>
      <c r="O634" s="19">
        <f t="shared" si="9"/>
        <v>40415</v>
      </c>
      <c r="P634">
        <v>1</v>
      </c>
      <c r="Q634" t="s">
        <v>1660</v>
      </c>
      <c r="R634" s="6">
        <v>2.3199999999999998</v>
      </c>
      <c r="S634">
        <v>38.9</v>
      </c>
      <c r="T634">
        <v>22.6</v>
      </c>
      <c r="U634" s="5">
        <v>0</v>
      </c>
      <c r="V634" s="5">
        <v>0</v>
      </c>
      <c r="W634" s="6">
        <v>7.78</v>
      </c>
      <c r="X634" s="6">
        <v>7.71</v>
      </c>
      <c r="Y634" s="6">
        <v>-29.81</v>
      </c>
      <c r="Z634" s="6">
        <v>0.97</v>
      </c>
      <c r="AA634" s="6">
        <v>0.84</v>
      </c>
      <c r="AB634" s="6">
        <v>4.18</v>
      </c>
      <c r="AC634" s="6">
        <v>-4.9000000000000004</v>
      </c>
      <c r="AD634" s="6">
        <v>48.92</v>
      </c>
      <c r="AE634" s="6">
        <v>0.96</v>
      </c>
      <c r="AF634" s="6">
        <v>7.66</v>
      </c>
      <c r="AG634" s="6">
        <v>9.91</v>
      </c>
      <c r="AH634" s="6">
        <v>-29.2</v>
      </c>
      <c r="AI634" s="6">
        <v>0.92</v>
      </c>
      <c r="AJ634" s="6">
        <v>6.22</v>
      </c>
      <c r="AK634" s="6">
        <v>1.94</v>
      </c>
      <c r="AL634" s="6">
        <v>5.12</v>
      </c>
      <c r="AN634">
        <v>16.8</v>
      </c>
      <c r="AO634">
        <v>9.5</v>
      </c>
      <c r="AP634">
        <v>3.9</v>
      </c>
      <c r="AQ634">
        <v>-11</v>
      </c>
      <c r="AS634">
        <v>-37.799999999999997</v>
      </c>
      <c r="AT634">
        <v>-3.7</v>
      </c>
      <c r="AU634">
        <v>-29.7</v>
      </c>
      <c r="AV634">
        <v>26.8</v>
      </c>
      <c r="AW634">
        <v>3.4</v>
      </c>
      <c r="AX634" s="6">
        <v>3.43</v>
      </c>
      <c r="AY634" s="6">
        <v>-8.8000000000000007</v>
      </c>
      <c r="AZ634" s="6">
        <v>0</v>
      </c>
      <c r="BA634" s="6">
        <v>-2.46</v>
      </c>
      <c r="BB634" s="6">
        <v>9.2899999999999991</v>
      </c>
      <c r="BC634" s="6">
        <v>9.64</v>
      </c>
      <c r="BD634" s="6">
        <v>26.68</v>
      </c>
      <c r="BE634" s="6">
        <v>37.020000000000003</v>
      </c>
      <c r="BF634" s="6">
        <v>-36.92</v>
      </c>
      <c r="BG634" s="6">
        <v>40.130000000000003</v>
      </c>
      <c r="BH634" s="6">
        <v>-25.36</v>
      </c>
    </row>
    <row r="635" spans="1:60" hidden="1" x14ac:dyDescent="0.2">
      <c r="A635" t="s">
        <v>3784</v>
      </c>
      <c r="B635" t="s">
        <v>2523</v>
      </c>
      <c r="C635" t="s">
        <v>2524</v>
      </c>
      <c r="D635">
        <v>49</v>
      </c>
      <c r="E635" t="s">
        <v>1113</v>
      </c>
      <c r="G635" t="s">
        <v>94</v>
      </c>
      <c r="H635" t="s">
        <v>2525</v>
      </c>
      <c r="K635" t="s">
        <v>76</v>
      </c>
      <c r="L635" t="s">
        <v>229</v>
      </c>
      <c r="M635" t="s">
        <v>522</v>
      </c>
      <c r="N635" t="s">
        <v>2526</v>
      </c>
      <c r="O635" s="19">
        <f t="shared" si="9"/>
        <v>8061</v>
      </c>
      <c r="P635">
        <v>4</v>
      </c>
      <c r="Q635" t="s">
        <v>2527</v>
      </c>
      <c r="R635" s="6">
        <v>12.73</v>
      </c>
      <c r="S635">
        <v>216.3</v>
      </c>
      <c r="T635">
        <v>216.3</v>
      </c>
      <c r="U635" s="5">
        <v>0</v>
      </c>
      <c r="V635" s="5">
        <v>0</v>
      </c>
      <c r="W635" s="6">
        <v>7.32</v>
      </c>
      <c r="X635" s="6">
        <v>-3.24</v>
      </c>
      <c r="Y635" s="6">
        <v>-15.94</v>
      </c>
      <c r="Z635" s="6">
        <v>0.93</v>
      </c>
      <c r="AA635" s="6">
        <v>0.81</v>
      </c>
      <c r="AB635" s="6">
        <v>0.09</v>
      </c>
      <c r="AC635" s="6">
        <v>-9.91</v>
      </c>
      <c r="AD635" s="6">
        <v>-3.92</v>
      </c>
      <c r="AE635" s="6">
        <v>0.95</v>
      </c>
      <c r="AF635" s="6">
        <v>6.36</v>
      </c>
      <c r="AG635" s="6">
        <v>0.44</v>
      </c>
      <c r="AH635" s="6">
        <v>-33.840000000000003</v>
      </c>
      <c r="AI635" s="6">
        <v>0.9</v>
      </c>
      <c r="AJ635" s="6">
        <v>2.2799999999999998</v>
      </c>
      <c r="AK635" s="6">
        <v>0.01</v>
      </c>
      <c r="AL635" s="6">
        <v>-0.09</v>
      </c>
      <c r="AM635">
        <v>13.1</v>
      </c>
      <c r="AN635">
        <v>17</v>
      </c>
      <c r="AO635">
        <v>5.9</v>
      </c>
      <c r="AP635">
        <v>1.1000000000000001</v>
      </c>
      <c r="AQ635">
        <v>20.9</v>
      </c>
      <c r="AR635">
        <v>-4.2</v>
      </c>
      <c r="AS635">
        <v>-23.7</v>
      </c>
      <c r="AT635">
        <v>-13.7</v>
      </c>
      <c r="AU635">
        <v>-73.3</v>
      </c>
      <c r="AV635">
        <v>20.2</v>
      </c>
      <c r="AW635">
        <v>16.3</v>
      </c>
      <c r="AX635" s="6">
        <v>2.8</v>
      </c>
      <c r="AY635" s="6">
        <v>-2.85</v>
      </c>
      <c r="AZ635" s="6">
        <v>0</v>
      </c>
      <c r="BA635" s="6">
        <v>-1.76</v>
      </c>
      <c r="BB635" s="6">
        <v>0.45</v>
      </c>
      <c r="BC635" s="6">
        <v>10.55</v>
      </c>
      <c r="BD635" s="6">
        <v>-1.66</v>
      </c>
      <c r="BE635" s="6">
        <v>9.92</v>
      </c>
      <c r="BF635" s="6">
        <v>-13.47</v>
      </c>
      <c r="BG635" s="6">
        <v>31.76</v>
      </c>
      <c r="BH635" s="6">
        <v>1423.34</v>
      </c>
    </row>
    <row r="636" spans="1:60" hidden="1" x14ac:dyDescent="0.2">
      <c r="A636" t="s">
        <v>3789</v>
      </c>
      <c r="B636" t="s">
        <v>546</v>
      </c>
      <c r="C636" t="s">
        <v>547</v>
      </c>
      <c r="D636">
        <v>50</v>
      </c>
      <c r="E636" t="s">
        <v>172</v>
      </c>
      <c r="G636" t="s">
        <v>74</v>
      </c>
      <c r="H636" t="s">
        <v>548</v>
      </c>
      <c r="K636" t="s">
        <v>549</v>
      </c>
      <c r="L636" t="s">
        <v>66</v>
      </c>
      <c r="M636" t="s">
        <v>77</v>
      </c>
      <c r="N636" t="s">
        <v>550</v>
      </c>
      <c r="O636" s="19">
        <f t="shared" si="9"/>
        <v>3437</v>
      </c>
      <c r="P636">
        <v>2</v>
      </c>
      <c r="Q636" t="s">
        <v>551</v>
      </c>
      <c r="R636" s="6">
        <v>4.09</v>
      </c>
      <c r="S636">
        <v>36.9</v>
      </c>
      <c r="T636">
        <v>16.399999999999999</v>
      </c>
      <c r="U636" s="5">
        <v>0</v>
      </c>
      <c r="V636" s="5">
        <v>0</v>
      </c>
      <c r="W636" s="6">
        <v>29.72</v>
      </c>
      <c r="X636" s="6">
        <v>-3.82</v>
      </c>
      <c r="Y636" s="6">
        <v>14.62</v>
      </c>
      <c r="Z636" s="6">
        <v>0.83</v>
      </c>
      <c r="AA636" s="6">
        <v>0.88</v>
      </c>
      <c r="AB636" s="6">
        <v>10.93</v>
      </c>
      <c r="AC636" s="6">
        <v>4.66</v>
      </c>
      <c r="AD636" s="6">
        <v>12.17</v>
      </c>
      <c r="AE636" s="6">
        <v>0.33</v>
      </c>
      <c r="AF636" s="6">
        <v>-4.9000000000000004</v>
      </c>
      <c r="AG636" s="6">
        <v>2.0299999999999998</v>
      </c>
      <c r="AH636" s="6">
        <v>-75.91</v>
      </c>
      <c r="AI636" s="6">
        <v>0.87</v>
      </c>
      <c r="AJ636" s="6">
        <v>8.67</v>
      </c>
      <c r="AK636" s="6">
        <v>2.7</v>
      </c>
      <c r="AL636" s="6">
        <v>6.87</v>
      </c>
      <c r="AM636">
        <v>7.6</v>
      </c>
      <c r="AN636">
        <v>9</v>
      </c>
      <c r="AO636">
        <v>4</v>
      </c>
      <c r="AP636">
        <v>2.5</v>
      </c>
      <c r="AQ636">
        <v>-20.5</v>
      </c>
      <c r="AR636">
        <v>-16.2</v>
      </c>
      <c r="AS636">
        <v>-40.5</v>
      </c>
      <c r="AT636">
        <v>-6.9</v>
      </c>
      <c r="AU636">
        <v>45</v>
      </c>
      <c r="AV636">
        <v>5.2</v>
      </c>
      <c r="AW636">
        <v>0.6</v>
      </c>
      <c r="AX636" s="6">
        <v>2.68</v>
      </c>
      <c r="AY636" s="6">
        <v>10.43</v>
      </c>
      <c r="AZ636" s="6">
        <v>0</v>
      </c>
      <c r="BA636" s="6">
        <v>-1.29</v>
      </c>
      <c r="BB636" s="6">
        <v>-1.1299999999999999</v>
      </c>
      <c r="BC636" s="6">
        <v>-7.88</v>
      </c>
      <c r="BD636" s="6">
        <v>9.65</v>
      </c>
      <c r="BE636" s="6">
        <v>26.37</v>
      </c>
      <c r="BF636" s="6">
        <v>64.25</v>
      </c>
      <c r="BG636" s="6">
        <v>30.28</v>
      </c>
      <c r="BH636" s="6">
        <v>194.56</v>
      </c>
    </row>
    <row r="637" spans="1:60" hidden="1" x14ac:dyDescent="0.2">
      <c r="A637" t="s">
        <v>3794</v>
      </c>
      <c r="B637" t="s">
        <v>708</v>
      </c>
      <c r="C637" t="s">
        <v>709</v>
      </c>
      <c r="D637">
        <v>80</v>
      </c>
      <c r="E637" t="s">
        <v>505</v>
      </c>
      <c r="G637" t="s">
        <v>710</v>
      </c>
      <c r="H637" t="s">
        <v>711</v>
      </c>
      <c r="K637" t="s">
        <v>297</v>
      </c>
      <c r="L637" t="s">
        <v>558</v>
      </c>
      <c r="M637" t="s">
        <v>704</v>
      </c>
      <c r="N637" t="s">
        <v>712</v>
      </c>
      <c r="O637" s="19">
        <f t="shared" si="9"/>
        <v>56024</v>
      </c>
      <c r="P637">
        <v>1</v>
      </c>
      <c r="Q637" t="s">
        <v>713</v>
      </c>
      <c r="R637" s="6">
        <v>6.81</v>
      </c>
      <c r="S637">
        <v>35.9</v>
      </c>
      <c r="T637">
        <v>184.1</v>
      </c>
      <c r="U637" s="5">
        <v>0</v>
      </c>
      <c r="V637" s="5">
        <v>0</v>
      </c>
      <c r="W637" s="6">
        <v>9.41</v>
      </c>
      <c r="X637" s="6">
        <v>13.45</v>
      </c>
      <c r="Y637" s="6">
        <v>-31.92</v>
      </c>
      <c r="Z637" s="6">
        <v>0.84</v>
      </c>
      <c r="AA637" s="6">
        <v>0.8</v>
      </c>
      <c r="AB637" s="6">
        <v>7.18</v>
      </c>
      <c r="AC637" s="6">
        <v>21.22</v>
      </c>
      <c r="AD637" s="6">
        <v>-5.04</v>
      </c>
      <c r="AE637" s="6">
        <v>0.28000000000000003</v>
      </c>
      <c r="AF637" s="6">
        <v>18.690000000000001</v>
      </c>
      <c r="AG637" s="6">
        <v>37.979999999999997</v>
      </c>
      <c r="AH637" s="6">
        <v>4.09</v>
      </c>
      <c r="AI637" s="6">
        <v>0.95</v>
      </c>
      <c r="AJ637" s="6">
        <v>7.37</v>
      </c>
      <c r="AK637" s="6">
        <v>9.83</v>
      </c>
      <c r="AL637" s="6">
        <v>1.37</v>
      </c>
      <c r="AM637">
        <v>5.3</v>
      </c>
      <c r="AN637">
        <v>5.3</v>
      </c>
      <c r="AO637">
        <v>4.3</v>
      </c>
      <c r="AP637">
        <v>0.4</v>
      </c>
      <c r="AQ637">
        <v>-13.2</v>
      </c>
      <c r="AR637">
        <v>-13.1</v>
      </c>
      <c r="AS637">
        <v>-42.2</v>
      </c>
      <c r="AT637">
        <v>-14.1</v>
      </c>
      <c r="AU637">
        <v>-20</v>
      </c>
      <c r="AV637">
        <v>37.299999999999997</v>
      </c>
      <c r="AW637">
        <v>9999</v>
      </c>
      <c r="AX637" s="6">
        <v>2.25</v>
      </c>
      <c r="AY637" s="6">
        <v>10.77</v>
      </c>
      <c r="AZ637" s="6">
        <v>0</v>
      </c>
      <c r="BA637" s="6">
        <v>-0.23</v>
      </c>
      <c r="BB637" s="6">
        <v>-8.39</v>
      </c>
      <c r="BC637" s="6">
        <v>-13.5</v>
      </c>
      <c r="BD637" s="6">
        <v>0.63</v>
      </c>
      <c r="BE637" s="6">
        <v>-11.47</v>
      </c>
      <c r="BF637" s="6">
        <v>66.790000000000006</v>
      </c>
      <c r="BG637" s="6">
        <v>24.96</v>
      </c>
      <c r="BH637" s="6">
        <v>537.49</v>
      </c>
    </row>
    <row r="638" spans="1:60" hidden="1" x14ac:dyDescent="0.2">
      <c r="A638" t="s">
        <v>3800</v>
      </c>
      <c r="B638" t="s">
        <v>2909</v>
      </c>
      <c r="C638" t="s">
        <v>2910</v>
      </c>
      <c r="D638">
        <v>42</v>
      </c>
      <c r="E638" t="s">
        <v>331</v>
      </c>
      <c r="G638" t="s">
        <v>74</v>
      </c>
      <c r="H638" t="s">
        <v>2911</v>
      </c>
      <c r="K638" t="s">
        <v>105</v>
      </c>
      <c r="L638" t="s">
        <v>86</v>
      </c>
      <c r="M638" t="s">
        <v>198</v>
      </c>
      <c r="N638" t="s">
        <v>2912</v>
      </c>
      <c r="O638" s="19">
        <f t="shared" si="9"/>
        <v>8649</v>
      </c>
      <c r="P638">
        <v>1</v>
      </c>
      <c r="Q638" t="s">
        <v>2913</v>
      </c>
      <c r="R638" s="6">
        <v>4.71</v>
      </c>
      <c r="S638">
        <v>55.1</v>
      </c>
      <c r="T638">
        <v>45.1</v>
      </c>
      <c r="U638" s="5">
        <v>0</v>
      </c>
      <c r="V638" s="5">
        <v>0</v>
      </c>
      <c r="W638" s="6">
        <v>9.92</v>
      </c>
      <c r="X638" s="6">
        <v>0.1</v>
      </c>
      <c r="Y638" s="6">
        <v>-33.68</v>
      </c>
      <c r="Z638" s="6">
        <v>0.87</v>
      </c>
      <c r="AA638" s="6">
        <v>0.71</v>
      </c>
      <c r="AB638" s="6">
        <v>6.13</v>
      </c>
      <c r="AC638" s="6">
        <v>1.3</v>
      </c>
      <c r="AD638" s="6">
        <v>-24.34</v>
      </c>
      <c r="AE638" s="6">
        <v>0.68</v>
      </c>
      <c r="AF638" s="6">
        <v>6.56</v>
      </c>
      <c r="AG638" s="6">
        <v>-6.1</v>
      </c>
      <c r="AH638" s="6">
        <v>-26.29</v>
      </c>
      <c r="AI638" s="6">
        <v>0.96</v>
      </c>
      <c r="AJ638" s="6">
        <v>4.0199999999999996</v>
      </c>
      <c r="AK638" s="6">
        <v>1.1399999999999999</v>
      </c>
      <c r="AL638" s="6">
        <v>-3.1</v>
      </c>
      <c r="AM638">
        <v>15.9</v>
      </c>
      <c r="AN638">
        <v>11.7</v>
      </c>
      <c r="AO638">
        <v>9.1999999999999993</v>
      </c>
      <c r="AP638">
        <v>0.3</v>
      </c>
      <c r="AQ638">
        <v>-14.6</v>
      </c>
      <c r="AR638">
        <v>-5.2</v>
      </c>
      <c r="AS638">
        <v>-19.100000000000001</v>
      </c>
      <c r="AT638">
        <v>-13</v>
      </c>
      <c r="AU638">
        <v>5.9</v>
      </c>
      <c r="AV638">
        <v>12.8</v>
      </c>
      <c r="AW638">
        <v>3.7</v>
      </c>
      <c r="AX638" s="6">
        <v>1.1599999999999999</v>
      </c>
      <c r="AY638" s="6">
        <v>0.93</v>
      </c>
      <c r="AZ638" s="6">
        <v>0</v>
      </c>
      <c r="BA638" s="6">
        <v>-3.16</v>
      </c>
      <c r="BB638" s="6">
        <v>4.04</v>
      </c>
      <c r="BC638" s="6">
        <v>-5.43</v>
      </c>
      <c r="BD638" s="6">
        <v>-11.71</v>
      </c>
      <c r="BE638" s="6">
        <v>0.08</v>
      </c>
      <c r="BF638" s="6">
        <v>4.76</v>
      </c>
      <c r="BG638" s="6">
        <v>12.19</v>
      </c>
      <c r="BH638" s="6">
        <v>114.06</v>
      </c>
    </row>
    <row r="639" spans="1:60" hidden="1" x14ac:dyDescent="0.2">
      <c r="A639" t="s">
        <v>3806</v>
      </c>
      <c r="B639" t="s">
        <v>526</v>
      </c>
      <c r="C639" t="s">
        <v>527</v>
      </c>
      <c r="D639">
        <v>68</v>
      </c>
      <c r="E639" t="s">
        <v>196</v>
      </c>
      <c r="G639" t="s">
        <v>94</v>
      </c>
      <c r="H639" t="s">
        <v>528</v>
      </c>
      <c r="K639" t="s">
        <v>65</v>
      </c>
      <c r="L639" t="s">
        <v>229</v>
      </c>
      <c r="M639" t="s">
        <v>230</v>
      </c>
      <c r="N639" t="s">
        <v>529</v>
      </c>
      <c r="O639" s="19">
        <f t="shared" si="9"/>
        <v>3788</v>
      </c>
      <c r="P639">
        <v>1</v>
      </c>
      <c r="Q639" t="s">
        <v>438</v>
      </c>
      <c r="R639" s="6">
        <v>2.2799999999999998</v>
      </c>
      <c r="S639">
        <v>41.1</v>
      </c>
      <c r="T639">
        <v>170</v>
      </c>
      <c r="U639" s="5">
        <v>0</v>
      </c>
      <c r="V639" s="5">
        <v>0</v>
      </c>
      <c r="W639" s="6">
        <v>12.48</v>
      </c>
      <c r="X639" s="6">
        <v>5.95</v>
      </c>
      <c r="Y639" s="6">
        <v>-22</v>
      </c>
      <c r="Z639" s="6">
        <v>0.99</v>
      </c>
      <c r="AA639" s="6">
        <v>0.9</v>
      </c>
      <c r="AB639" s="6">
        <v>3.52</v>
      </c>
      <c r="AC639" s="6">
        <v>9.44</v>
      </c>
      <c r="AD639" s="6">
        <v>10.75</v>
      </c>
      <c r="AE639" s="6">
        <v>0.71</v>
      </c>
      <c r="AF639" s="6">
        <v>-1.48</v>
      </c>
      <c r="AG639" s="6">
        <v>-14.97</v>
      </c>
      <c r="AH639" s="6">
        <v>80</v>
      </c>
      <c r="AI639" s="6">
        <v>0.59</v>
      </c>
      <c r="AJ639" s="6">
        <v>-2.19</v>
      </c>
      <c r="AK639" s="6">
        <v>2.09</v>
      </c>
      <c r="AL639" s="6">
        <v>2.35</v>
      </c>
      <c r="AM639">
        <v>39</v>
      </c>
      <c r="AN639">
        <v>18</v>
      </c>
      <c r="AO639">
        <v>23</v>
      </c>
      <c r="AP639">
        <v>1.3</v>
      </c>
      <c r="AQ639">
        <v>5.5</v>
      </c>
      <c r="AR639">
        <v>48.3</v>
      </c>
      <c r="AS639">
        <v>57.2</v>
      </c>
      <c r="AT639">
        <v>34.200000000000003</v>
      </c>
      <c r="AU639">
        <v>-16.8</v>
      </c>
      <c r="AV639">
        <v>30.5</v>
      </c>
      <c r="AW639">
        <v>9999</v>
      </c>
      <c r="AX639" s="6">
        <v>1.1000000000000001</v>
      </c>
      <c r="AY639" s="6">
        <v>12.2</v>
      </c>
      <c r="AZ639" s="6">
        <v>0</v>
      </c>
      <c r="BA639" s="6">
        <v>-0.67</v>
      </c>
      <c r="BB639" s="6">
        <v>1.68</v>
      </c>
      <c r="BC639" s="6">
        <v>10.24</v>
      </c>
      <c r="BD639" s="6">
        <v>25.82</v>
      </c>
      <c r="BE639" s="6">
        <v>13.29</v>
      </c>
      <c r="BF639" s="6">
        <v>77.8</v>
      </c>
      <c r="BG639" s="6">
        <v>11.53</v>
      </c>
      <c r="BH639" s="6">
        <v>650.67999999999995</v>
      </c>
    </row>
    <row r="640" spans="1:60" hidden="1" x14ac:dyDescent="0.2">
      <c r="A640" t="s">
        <v>3812</v>
      </c>
      <c r="B640" t="s">
        <v>3737</v>
      </c>
      <c r="C640" t="s">
        <v>3738</v>
      </c>
      <c r="D640">
        <v>74</v>
      </c>
      <c r="E640" t="s">
        <v>1250</v>
      </c>
      <c r="G640" t="s">
        <v>414</v>
      </c>
      <c r="H640" t="s">
        <v>3739</v>
      </c>
      <c r="K640" t="s">
        <v>297</v>
      </c>
      <c r="L640" t="s">
        <v>86</v>
      </c>
      <c r="M640" t="s">
        <v>106</v>
      </c>
      <c r="N640" t="s">
        <v>3740</v>
      </c>
      <c r="O640" s="19">
        <f t="shared" si="9"/>
        <v>1136</v>
      </c>
      <c r="P640">
        <v>4</v>
      </c>
      <c r="Q640" t="s">
        <v>1304</v>
      </c>
      <c r="R640" s="6">
        <v>6.89</v>
      </c>
      <c r="S640">
        <v>53.2</v>
      </c>
      <c r="T640">
        <v>100</v>
      </c>
      <c r="U640" s="5">
        <v>0</v>
      </c>
      <c r="V640" s="5">
        <v>0</v>
      </c>
      <c r="W640" s="6">
        <v>12.09</v>
      </c>
      <c r="X640" s="6">
        <v>16.53</v>
      </c>
      <c r="Y640" s="6">
        <v>-11</v>
      </c>
      <c r="Z640" s="6">
        <v>0.92</v>
      </c>
      <c r="AA640" s="6">
        <v>0.63</v>
      </c>
      <c r="AB640" s="6">
        <v>5.63</v>
      </c>
      <c r="AC640" s="6">
        <v>13.46</v>
      </c>
      <c r="AD640" s="6">
        <v>-31.95</v>
      </c>
      <c r="AE640" s="6">
        <v>0.25</v>
      </c>
      <c r="AF640" s="6">
        <v>0.06</v>
      </c>
      <c r="AG640" s="6">
        <v>47.78</v>
      </c>
      <c r="AH640" s="6">
        <v>114.73</v>
      </c>
      <c r="AI640" s="6">
        <v>0.96</v>
      </c>
      <c r="AJ640" s="6">
        <v>7.83</v>
      </c>
      <c r="AK640" s="6">
        <v>7.45</v>
      </c>
      <c r="AL640" s="6">
        <v>-6.26</v>
      </c>
      <c r="AM640">
        <v>7.7</v>
      </c>
      <c r="AN640">
        <v>6.1</v>
      </c>
      <c r="AO640">
        <v>10.9</v>
      </c>
      <c r="AP640">
        <v>0.4</v>
      </c>
      <c r="AQ640">
        <v>-50.7</v>
      </c>
      <c r="AR640">
        <v>-39.6</v>
      </c>
      <c r="AS640">
        <v>23.1</v>
      </c>
      <c r="AT640">
        <v>-40.5</v>
      </c>
      <c r="AU640">
        <v>-48.4</v>
      </c>
      <c r="AV640">
        <v>19.7</v>
      </c>
      <c r="AW640">
        <v>9999</v>
      </c>
      <c r="AX640" s="6">
        <v>0.65</v>
      </c>
      <c r="AY640" s="6">
        <v>-4.3</v>
      </c>
      <c r="AZ640" s="6">
        <v>0</v>
      </c>
      <c r="BA640" s="6">
        <v>-3.13</v>
      </c>
      <c r="BB640" s="6">
        <v>-0.6</v>
      </c>
      <c r="BC640" s="6">
        <v>-0.83</v>
      </c>
      <c r="BD640" s="6">
        <v>-2.4500000000000002</v>
      </c>
      <c r="BE640" s="6">
        <v>-20.67</v>
      </c>
      <c r="BF640" s="6">
        <v>-19.71</v>
      </c>
      <c r="BG640" s="6">
        <v>6.71</v>
      </c>
      <c r="BH640" s="6">
        <v>1893.13</v>
      </c>
    </row>
    <row r="641" spans="1:60" hidden="1" x14ac:dyDescent="0.2">
      <c r="A641" t="s">
        <v>3818</v>
      </c>
      <c r="B641" t="s">
        <v>270</v>
      </c>
      <c r="C641" t="s">
        <v>271</v>
      </c>
      <c r="D641">
        <v>38</v>
      </c>
      <c r="E641" t="s">
        <v>272</v>
      </c>
      <c r="G641" t="s">
        <v>74</v>
      </c>
      <c r="H641" t="s">
        <v>273</v>
      </c>
      <c r="K641" t="s">
        <v>274</v>
      </c>
      <c r="L641" t="s">
        <v>181</v>
      </c>
      <c r="M641" t="s">
        <v>275</v>
      </c>
      <c r="N641" t="s">
        <v>276</v>
      </c>
      <c r="O641" s="19">
        <f t="shared" si="9"/>
        <v>3992</v>
      </c>
      <c r="P641">
        <v>1</v>
      </c>
      <c r="Q641" t="s">
        <v>277</v>
      </c>
      <c r="R641" s="6">
        <v>6.9</v>
      </c>
      <c r="S641">
        <v>89.4</v>
      </c>
      <c r="T641">
        <v>100</v>
      </c>
      <c r="U641" s="5">
        <v>0</v>
      </c>
      <c r="V641" s="5">
        <v>0</v>
      </c>
      <c r="W641" s="6">
        <v>5.0999999999999996</v>
      </c>
      <c r="X641" s="6">
        <v>-5.0199999999999996</v>
      </c>
      <c r="Y641" s="6">
        <v>3.39</v>
      </c>
      <c r="Z641" s="6">
        <v>-0.03</v>
      </c>
      <c r="AA641" s="6">
        <v>0.83</v>
      </c>
      <c r="AB641" s="6">
        <v>4.7300000000000004</v>
      </c>
      <c r="AC641" s="6">
        <v>-5.74</v>
      </c>
      <c r="AD641" s="6">
        <v>-7.17</v>
      </c>
      <c r="AE641" s="6">
        <v>0.55000000000000004</v>
      </c>
      <c r="AF641" s="6">
        <v>5.13</v>
      </c>
      <c r="AG641" s="6">
        <v>-2.9</v>
      </c>
      <c r="AH641" s="6">
        <v>19.510000000000002</v>
      </c>
      <c r="AI641" s="6">
        <v>0.95</v>
      </c>
      <c r="AJ641" s="6">
        <v>15.54</v>
      </c>
      <c r="AK641" s="6">
        <v>12.93</v>
      </c>
      <c r="AL641" s="6">
        <v>11.67</v>
      </c>
      <c r="AN641">
        <v>12.9</v>
      </c>
      <c r="AO641">
        <v>6</v>
      </c>
      <c r="AP641">
        <v>1.7</v>
      </c>
      <c r="AQ641">
        <v>-30.8</v>
      </c>
      <c r="AS641">
        <v>-60</v>
      </c>
      <c r="AT641">
        <v>-44</v>
      </c>
      <c r="AU641">
        <v>-29.5</v>
      </c>
      <c r="AV641">
        <v>49.8</v>
      </c>
      <c r="AW641">
        <v>9999</v>
      </c>
      <c r="AX641" s="6">
        <v>0.55000000000000004</v>
      </c>
      <c r="AY641" s="6">
        <v>-11.48</v>
      </c>
      <c r="AZ641" s="6">
        <v>0</v>
      </c>
      <c r="BA641" s="6">
        <v>-4.03</v>
      </c>
      <c r="BB641" s="6">
        <v>-3.71</v>
      </c>
      <c r="BC641" s="6">
        <v>7.53</v>
      </c>
      <c r="BD641" s="6">
        <v>0.71</v>
      </c>
      <c r="BE641" s="6">
        <v>-25.09</v>
      </c>
      <c r="BF641" s="6">
        <v>-45.66</v>
      </c>
      <c r="BG641" s="6">
        <v>5.67</v>
      </c>
      <c r="BH641" s="6">
        <v>2561.9299999999998</v>
      </c>
    </row>
    <row r="642" spans="1:60" hidden="1" x14ac:dyDescent="0.2">
      <c r="A642" t="s">
        <v>3824</v>
      </c>
      <c r="B642" t="s">
        <v>702</v>
      </c>
      <c r="C642" t="s">
        <v>702</v>
      </c>
      <c r="D642">
        <v>80</v>
      </c>
      <c r="E642" t="s">
        <v>413</v>
      </c>
      <c r="G642" t="s">
        <v>127</v>
      </c>
      <c r="H642" t="s">
        <v>703</v>
      </c>
      <c r="K642" t="s">
        <v>297</v>
      </c>
      <c r="L642" t="s">
        <v>558</v>
      </c>
      <c r="M642" t="s">
        <v>704</v>
      </c>
      <c r="N642" t="s">
        <v>705</v>
      </c>
      <c r="O642" s="19">
        <f t="shared" si="9"/>
        <v>59053</v>
      </c>
      <c r="P642">
        <v>4</v>
      </c>
      <c r="Q642" t="s">
        <v>706</v>
      </c>
      <c r="R642" s="6">
        <v>6.44</v>
      </c>
      <c r="S642">
        <v>35.799999999999997</v>
      </c>
      <c r="T642">
        <v>183.5</v>
      </c>
      <c r="U642" s="5">
        <v>0</v>
      </c>
      <c r="V642" s="5">
        <v>0</v>
      </c>
      <c r="W642" s="6">
        <v>9.4600000000000009</v>
      </c>
      <c r="X642" s="6">
        <v>13.51</v>
      </c>
      <c r="Y642" s="6">
        <v>-32</v>
      </c>
      <c r="Z642" s="6">
        <v>0.84</v>
      </c>
      <c r="AA642" s="6">
        <v>0.8</v>
      </c>
      <c r="AB642" s="6">
        <v>7.18</v>
      </c>
      <c r="AC642" s="6">
        <v>21.22</v>
      </c>
      <c r="AD642" s="6">
        <v>-5.37</v>
      </c>
      <c r="AE642" s="6">
        <v>0.28000000000000003</v>
      </c>
      <c r="AF642" s="6">
        <v>18.690000000000001</v>
      </c>
      <c r="AG642" s="6">
        <v>37.979999999999997</v>
      </c>
      <c r="AH642" s="6">
        <v>4.4400000000000004</v>
      </c>
      <c r="AI642" s="6">
        <v>0.95</v>
      </c>
      <c r="AJ642" s="6">
        <v>7.37</v>
      </c>
      <c r="AK642" s="6">
        <v>9.83</v>
      </c>
      <c r="AL642" s="6">
        <v>1.3</v>
      </c>
      <c r="AM642">
        <v>5.6</v>
      </c>
      <c r="AN642">
        <v>5.5</v>
      </c>
      <c r="AO642">
        <v>4.5</v>
      </c>
      <c r="AP642">
        <v>0.4</v>
      </c>
      <c r="AQ642">
        <v>-23.7</v>
      </c>
      <c r="AR642">
        <v>-23.6</v>
      </c>
      <c r="AS642">
        <v>-49</v>
      </c>
      <c r="AT642">
        <v>-25.4</v>
      </c>
      <c r="AU642">
        <v>-28.3</v>
      </c>
      <c r="AV642">
        <v>37.299999999999997</v>
      </c>
      <c r="AW642">
        <v>9999</v>
      </c>
      <c r="AX642" s="6">
        <v>0.18</v>
      </c>
      <c r="AY642" s="6">
        <v>8.48</v>
      </c>
      <c r="AZ642" s="6">
        <v>0</v>
      </c>
      <c r="BA642" s="6">
        <v>0.37</v>
      </c>
      <c r="BB642" s="6">
        <v>-8.6</v>
      </c>
      <c r="BC642" s="6">
        <v>-15.14</v>
      </c>
      <c r="BD642" s="6">
        <v>-3.13</v>
      </c>
      <c r="BE642" s="6">
        <v>-12.23</v>
      </c>
      <c r="BF642" s="6">
        <v>50.24</v>
      </c>
      <c r="BG642" s="6">
        <v>1.86</v>
      </c>
      <c r="BH642" s="6">
        <v>644.9</v>
      </c>
    </row>
    <row r="643" spans="1:60" hidden="1" x14ac:dyDescent="0.2">
      <c r="A643" t="s">
        <v>3828</v>
      </c>
      <c r="B643" t="s">
        <v>3463</v>
      </c>
      <c r="C643" t="s">
        <v>3464</v>
      </c>
      <c r="D643">
        <v>20</v>
      </c>
      <c r="E643" t="s">
        <v>617</v>
      </c>
      <c r="H643" t="s">
        <v>3465</v>
      </c>
      <c r="K643" t="s">
        <v>65</v>
      </c>
      <c r="L643" t="s">
        <v>66</v>
      </c>
      <c r="M643" t="s">
        <v>67</v>
      </c>
      <c r="N643" t="s">
        <v>3466</v>
      </c>
      <c r="O643" s="19">
        <f t="shared" si="9"/>
        <v>3389</v>
      </c>
      <c r="P643">
        <v>1</v>
      </c>
      <c r="Q643" t="s">
        <v>927</v>
      </c>
      <c r="R643" s="6">
        <v>8.57</v>
      </c>
      <c r="S643">
        <v>403.6</v>
      </c>
      <c r="T643">
        <v>322.89999999999998</v>
      </c>
      <c r="U643" s="5">
        <v>0</v>
      </c>
      <c r="V643" s="5">
        <v>0</v>
      </c>
      <c r="W643" s="6">
        <v>33.99</v>
      </c>
      <c r="X643" s="6">
        <v>2.2999999999999998</v>
      </c>
      <c r="Y643" s="6">
        <v>0</v>
      </c>
      <c r="Z643" s="6">
        <v>0.91</v>
      </c>
      <c r="AA643" s="6">
        <v>0.73</v>
      </c>
      <c r="AB643" s="6">
        <v>2.52</v>
      </c>
      <c r="AC643" s="6">
        <v>-0.6</v>
      </c>
      <c r="AD643" s="6">
        <v>0.19</v>
      </c>
      <c r="AE643" s="6">
        <v>-0.2</v>
      </c>
      <c r="AF643" s="6">
        <v>0.67</v>
      </c>
      <c r="AG643" s="6">
        <v>-0.7</v>
      </c>
      <c r="AI643" s="6">
        <v>0.7</v>
      </c>
      <c r="AJ643" s="6">
        <v>0.31</v>
      </c>
      <c r="AK643" s="6">
        <v>1.25</v>
      </c>
      <c r="AL643" s="6">
        <v>-1.37</v>
      </c>
      <c r="AM643">
        <v>47.7</v>
      </c>
      <c r="AN643">
        <v>48.8</v>
      </c>
      <c r="AO643">
        <v>35.799999999999997</v>
      </c>
      <c r="AP643">
        <v>12.2</v>
      </c>
      <c r="AQ643">
        <v>-11.1</v>
      </c>
      <c r="AR643">
        <v>-18.100000000000001</v>
      </c>
      <c r="AS643">
        <v>-22.3</v>
      </c>
      <c r="AT643">
        <v>-19.2</v>
      </c>
      <c r="AU643">
        <v>-45.1</v>
      </c>
      <c r="AV643">
        <v>27.7</v>
      </c>
      <c r="AW643">
        <v>123.2</v>
      </c>
      <c r="AX643" s="6">
        <v>-0.22</v>
      </c>
      <c r="AY643" s="6">
        <v>-5.15</v>
      </c>
      <c r="AZ643" s="6">
        <v>0</v>
      </c>
      <c r="BA643" s="6">
        <v>1.89</v>
      </c>
      <c r="BB643" s="6">
        <v>1.07</v>
      </c>
      <c r="BC643" s="6">
        <v>2.57</v>
      </c>
      <c r="BD643" s="6">
        <v>-2.2999999999999998</v>
      </c>
      <c r="BE643" s="6">
        <v>8.75</v>
      </c>
      <c r="BF643" s="6">
        <v>-23.24</v>
      </c>
      <c r="BG643" s="6">
        <v>-2.15</v>
      </c>
      <c r="BH643" s="6">
        <v>482.8</v>
      </c>
    </row>
    <row r="644" spans="1:60" hidden="1" x14ac:dyDescent="0.2">
      <c r="A644" t="s">
        <v>3833</v>
      </c>
      <c r="B644" t="s">
        <v>3207</v>
      </c>
      <c r="C644" t="s">
        <v>3208</v>
      </c>
      <c r="D644">
        <v>40</v>
      </c>
      <c r="E644" t="s">
        <v>3209</v>
      </c>
      <c r="G644" t="s">
        <v>74</v>
      </c>
      <c r="H644" t="s">
        <v>3210</v>
      </c>
      <c r="K644" t="s">
        <v>76</v>
      </c>
      <c r="L644" t="s">
        <v>129</v>
      </c>
      <c r="M644" t="s">
        <v>130</v>
      </c>
      <c r="N644" t="s">
        <v>3211</v>
      </c>
      <c r="O644" s="19">
        <f t="shared" si="9"/>
        <v>10187</v>
      </c>
      <c r="P644">
        <v>4</v>
      </c>
      <c r="Q644" t="s">
        <v>1796</v>
      </c>
      <c r="R644" s="6">
        <v>3.07</v>
      </c>
      <c r="S644">
        <v>46.2</v>
      </c>
      <c r="T644">
        <v>187.5</v>
      </c>
      <c r="U644" s="5">
        <v>0</v>
      </c>
      <c r="V644" s="5">
        <v>0</v>
      </c>
      <c r="W644" s="6">
        <v>6.36</v>
      </c>
      <c r="X644" s="6">
        <v>1.07</v>
      </c>
      <c r="Y644" s="6">
        <v>0</v>
      </c>
      <c r="Z644" s="6">
        <v>0.98</v>
      </c>
      <c r="AA644" s="6">
        <v>0.84</v>
      </c>
      <c r="AB644" s="6">
        <v>-0.05</v>
      </c>
      <c r="AC644" s="6">
        <v>-4.6500000000000004</v>
      </c>
      <c r="AD644" s="6">
        <v>5.47</v>
      </c>
      <c r="AE644" s="6">
        <v>0.6</v>
      </c>
      <c r="AF644" s="6">
        <v>1.93</v>
      </c>
      <c r="AG644" s="6">
        <v>-13.47</v>
      </c>
      <c r="AH644" s="6">
        <v>61.23</v>
      </c>
      <c r="AI644" s="6">
        <v>0.98</v>
      </c>
      <c r="AJ644" s="6">
        <v>5.0599999999999996</v>
      </c>
      <c r="AK644" s="6">
        <v>2.35</v>
      </c>
      <c r="AL644" s="6">
        <v>4.7699999999999996</v>
      </c>
      <c r="AM644">
        <v>40.799999999999997</v>
      </c>
      <c r="AN644">
        <v>15.2</v>
      </c>
      <c r="AO644">
        <v>17.899999999999999</v>
      </c>
      <c r="AP644">
        <v>1.9</v>
      </c>
      <c r="AQ644">
        <v>-19.899999999999999</v>
      </c>
      <c r="AR644">
        <v>23.3</v>
      </c>
      <c r="AS644">
        <v>-2.5</v>
      </c>
      <c r="AT644">
        <v>-37.9</v>
      </c>
      <c r="AU644">
        <v>-33.700000000000003</v>
      </c>
      <c r="AV644">
        <v>30.6</v>
      </c>
      <c r="AW644">
        <v>9999</v>
      </c>
      <c r="AX644" s="6">
        <v>-0.36</v>
      </c>
      <c r="AY644" s="6">
        <v>-9.86</v>
      </c>
      <c r="AZ644" s="6">
        <v>0</v>
      </c>
      <c r="BA644" s="6">
        <v>1.19</v>
      </c>
      <c r="BB644" s="6">
        <v>0.49</v>
      </c>
      <c r="BC644" s="6">
        <v>-5.45</v>
      </c>
      <c r="BD644" s="6">
        <v>-4.3600000000000003</v>
      </c>
      <c r="BE644" s="6">
        <v>-18.079999999999998</v>
      </c>
      <c r="BF644" s="6">
        <v>-40.479999999999997</v>
      </c>
      <c r="BG644" s="6">
        <v>-3.56</v>
      </c>
      <c r="BH644" s="6">
        <v>958.33</v>
      </c>
    </row>
    <row r="645" spans="1:60" hidden="1" x14ac:dyDescent="0.2">
      <c r="A645" t="s">
        <v>3838</v>
      </c>
      <c r="B645" t="s">
        <v>2046</v>
      </c>
      <c r="C645" t="s">
        <v>2047</v>
      </c>
      <c r="D645">
        <v>33</v>
      </c>
      <c r="E645" t="s">
        <v>717</v>
      </c>
      <c r="G645" t="s">
        <v>84</v>
      </c>
      <c r="H645" t="s">
        <v>2048</v>
      </c>
      <c r="K645" t="s">
        <v>65</v>
      </c>
      <c r="L645" t="s">
        <v>229</v>
      </c>
      <c r="M645" t="s">
        <v>230</v>
      </c>
      <c r="N645" t="s">
        <v>2049</v>
      </c>
      <c r="O645" s="19">
        <f t="shared" si="9"/>
        <v>22689</v>
      </c>
      <c r="P645">
        <v>2</v>
      </c>
      <c r="Q645" t="s">
        <v>2050</v>
      </c>
      <c r="R645" s="6">
        <v>2.52</v>
      </c>
      <c r="S645">
        <v>67.2</v>
      </c>
      <c r="T645">
        <v>64.2</v>
      </c>
      <c r="U645" s="5">
        <v>0</v>
      </c>
      <c r="V645" s="5">
        <v>0</v>
      </c>
      <c r="W645" s="6">
        <v>5.53</v>
      </c>
      <c r="X645" s="6">
        <v>-1.05</v>
      </c>
      <c r="Y645" s="6">
        <v>-44.44</v>
      </c>
      <c r="Z645" s="6">
        <v>0.94</v>
      </c>
      <c r="AA645" s="6">
        <v>0.63</v>
      </c>
      <c r="AB645" s="6">
        <v>-3.65</v>
      </c>
      <c r="AC645" s="6">
        <v>-11.9</v>
      </c>
      <c r="AD645" s="6">
        <v>18.61</v>
      </c>
      <c r="AE645" s="6">
        <v>0.56999999999999995</v>
      </c>
      <c r="AF645" s="6">
        <v>-1.54</v>
      </c>
      <c r="AG645" s="6">
        <v>-2.61</v>
      </c>
      <c r="AH645" s="6">
        <v>-12.87</v>
      </c>
      <c r="AI645" s="6">
        <v>0.82</v>
      </c>
      <c r="AJ645" s="6">
        <v>15.1</v>
      </c>
      <c r="AK645" s="6">
        <v>20.48</v>
      </c>
      <c r="AL645" s="6">
        <v>-3.22</v>
      </c>
      <c r="AN645">
        <v>26.7</v>
      </c>
      <c r="AO645">
        <v>17.399999999999999</v>
      </c>
      <c r="AP645">
        <v>2.2000000000000002</v>
      </c>
      <c r="AQ645">
        <v>18.2</v>
      </c>
      <c r="AS645">
        <v>-15.6</v>
      </c>
      <c r="AT645">
        <v>-20.5</v>
      </c>
      <c r="AU645">
        <v>-8.1999999999999993</v>
      </c>
      <c r="AV645">
        <v>34.9</v>
      </c>
      <c r="AW645">
        <v>80</v>
      </c>
      <c r="AX645" s="6">
        <v>-0.36</v>
      </c>
      <c r="AY645" s="6">
        <v>-6.61</v>
      </c>
      <c r="AZ645" s="6">
        <v>0</v>
      </c>
      <c r="BA645" s="6">
        <v>0.04</v>
      </c>
      <c r="BB645" s="6">
        <v>10.79</v>
      </c>
      <c r="BC645" s="6">
        <v>26.75</v>
      </c>
      <c r="BD645" s="6">
        <v>25.27</v>
      </c>
      <c r="BE645" s="6">
        <v>20.149999999999999</v>
      </c>
      <c r="BF645" s="6">
        <v>-28.98</v>
      </c>
      <c r="BG645" s="6">
        <v>-3.58</v>
      </c>
      <c r="BH645" s="6">
        <v>497.24</v>
      </c>
    </row>
    <row r="646" spans="1:60" hidden="1" x14ac:dyDescent="0.2">
      <c r="A646" t="s">
        <v>3843</v>
      </c>
      <c r="B646" t="s">
        <v>1165</v>
      </c>
      <c r="C646" t="s">
        <v>1166</v>
      </c>
      <c r="D646">
        <v>55</v>
      </c>
      <c r="E646" t="s">
        <v>265</v>
      </c>
      <c r="G646" t="s">
        <v>84</v>
      </c>
      <c r="H646" t="s">
        <v>1167</v>
      </c>
      <c r="K646" t="s">
        <v>65</v>
      </c>
      <c r="L646" t="s">
        <v>1168</v>
      </c>
      <c r="M646" t="s">
        <v>1169</v>
      </c>
      <c r="N646" t="s">
        <v>1170</v>
      </c>
      <c r="O646" s="19">
        <f t="shared" ref="O646:O648" si="10">SUBSTITUTE(SUBSTITUTE(SUBSTITUTE(N646, " Mrd. €", ""), ".", ""), ",", ".")*1</f>
        <v>19842</v>
      </c>
      <c r="P646">
        <v>4</v>
      </c>
      <c r="Q646" t="s">
        <v>221</v>
      </c>
      <c r="R646" s="6">
        <v>2.88</v>
      </c>
      <c r="S646">
        <v>42.7</v>
      </c>
      <c r="T646">
        <v>65.599999999999994</v>
      </c>
      <c r="U646" s="5">
        <v>0</v>
      </c>
      <c r="V646" s="5">
        <v>0</v>
      </c>
      <c r="W646" s="6">
        <v>28.59</v>
      </c>
      <c r="X646" s="6">
        <v>22.17</v>
      </c>
      <c r="Y646" s="6">
        <v>-29.06</v>
      </c>
      <c r="Z646" s="6">
        <v>0.75</v>
      </c>
      <c r="AA646" s="6">
        <v>0.64</v>
      </c>
      <c r="AB646" s="6">
        <v>7.66</v>
      </c>
      <c r="AC646" s="6">
        <v>3.19</v>
      </c>
      <c r="AD646" s="6">
        <v>-10.18</v>
      </c>
      <c r="AE646" s="6">
        <v>0.76</v>
      </c>
      <c r="AF646" s="6">
        <v>3.3</v>
      </c>
      <c r="AG646" s="6">
        <v>3.42</v>
      </c>
      <c r="AH646" s="6">
        <v>-8.6999999999999993</v>
      </c>
      <c r="AI646" s="6">
        <v>0.73</v>
      </c>
      <c r="AJ646" s="6">
        <v>10.63</v>
      </c>
      <c r="AK646" s="6">
        <v>26.22</v>
      </c>
      <c r="AL646" s="6">
        <v>-2.2200000000000002</v>
      </c>
      <c r="AM646">
        <v>16.600000000000001</v>
      </c>
      <c r="AN646">
        <v>14.8</v>
      </c>
      <c r="AO646">
        <v>7.1</v>
      </c>
      <c r="AP646">
        <v>4</v>
      </c>
      <c r="AQ646">
        <v>-29.1</v>
      </c>
      <c r="AR646">
        <v>-40.200000000000003</v>
      </c>
      <c r="AS646">
        <v>-17.899999999999999</v>
      </c>
      <c r="AT646">
        <v>-23.3</v>
      </c>
      <c r="AU646">
        <v>-9.1999999999999993</v>
      </c>
      <c r="AV646">
        <v>14.3</v>
      </c>
      <c r="AW646">
        <v>8.9</v>
      </c>
      <c r="AX646" s="6">
        <v>-2.2799999999999998</v>
      </c>
      <c r="AY646" s="6">
        <v>2.65</v>
      </c>
      <c r="AZ646" s="6">
        <v>0</v>
      </c>
      <c r="BA646" s="6">
        <v>5.12</v>
      </c>
      <c r="BB646" s="6">
        <v>5.01</v>
      </c>
      <c r="BC646" s="6">
        <v>9.86</v>
      </c>
      <c r="BD646" s="6">
        <v>9.1</v>
      </c>
      <c r="BE646" s="6">
        <v>19.329999999999998</v>
      </c>
      <c r="BF646" s="6">
        <v>13.99</v>
      </c>
      <c r="BG646" s="6">
        <v>-20.6</v>
      </c>
      <c r="BH646" s="6">
        <v>364.77</v>
      </c>
    </row>
    <row r="647" spans="1:60" hidden="1" x14ac:dyDescent="0.2">
      <c r="A647" t="s">
        <v>3847</v>
      </c>
      <c r="B647" t="s">
        <v>823</v>
      </c>
      <c r="C647" t="s">
        <v>824</v>
      </c>
      <c r="D647">
        <v>67</v>
      </c>
      <c r="E647" t="s">
        <v>364</v>
      </c>
      <c r="G647" t="s">
        <v>74</v>
      </c>
      <c r="H647" t="s">
        <v>825</v>
      </c>
      <c r="K647" t="s">
        <v>76</v>
      </c>
      <c r="L647" t="s">
        <v>558</v>
      </c>
      <c r="M647" t="s">
        <v>826</v>
      </c>
      <c r="N647" t="s">
        <v>827</v>
      </c>
      <c r="O647" s="19">
        <f t="shared" si="10"/>
        <v>4325</v>
      </c>
      <c r="P647">
        <v>4</v>
      </c>
      <c r="Q647" t="s">
        <v>79</v>
      </c>
      <c r="R647" s="6">
        <v>5.89</v>
      </c>
      <c r="S647">
        <v>82.4</v>
      </c>
      <c r="T647">
        <v>63.5</v>
      </c>
      <c r="U647" s="5">
        <v>0</v>
      </c>
      <c r="V647" s="5">
        <v>0</v>
      </c>
      <c r="W647" s="6">
        <v>7.26</v>
      </c>
      <c r="X647" s="6">
        <v>9.51</v>
      </c>
      <c r="Y647" s="6">
        <v>-15.87</v>
      </c>
      <c r="Z647" s="6">
        <v>0.99</v>
      </c>
      <c r="AA647" s="6">
        <v>0.85</v>
      </c>
      <c r="AB647" s="6">
        <v>-0.2</v>
      </c>
      <c r="AC647" s="6">
        <v>-2.0099999999999998</v>
      </c>
      <c r="AD647" s="6">
        <v>-16.71</v>
      </c>
      <c r="AE647" s="6">
        <v>0.91</v>
      </c>
      <c r="AF647" s="6">
        <v>4.01</v>
      </c>
      <c r="AG647" s="6">
        <v>7.18</v>
      </c>
      <c r="AH647" s="6">
        <v>28.1</v>
      </c>
      <c r="AI647" s="6">
        <v>0.94</v>
      </c>
      <c r="AJ647" s="6">
        <v>2.41</v>
      </c>
      <c r="AK647" s="6">
        <v>1.7</v>
      </c>
      <c r="AL647" s="6">
        <v>-4.1100000000000003</v>
      </c>
      <c r="AM647">
        <v>14.1</v>
      </c>
      <c r="AN647">
        <v>14</v>
      </c>
      <c r="AO647">
        <v>7.3</v>
      </c>
      <c r="AP647">
        <v>1.2</v>
      </c>
      <c r="AQ647">
        <v>-34.5</v>
      </c>
      <c r="AR647">
        <v>-32.5</v>
      </c>
      <c r="AS647">
        <v>-46.3</v>
      </c>
      <c r="AT647">
        <v>-53.1</v>
      </c>
      <c r="AU647">
        <v>-57.2</v>
      </c>
      <c r="AV647">
        <v>46.5</v>
      </c>
      <c r="AW647">
        <v>14.1</v>
      </c>
      <c r="AX647" s="6">
        <v>-3.9</v>
      </c>
      <c r="AY647" s="6">
        <v>-9.39</v>
      </c>
      <c r="AZ647" s="6">
        <v>0</v>
      </c>
      <c r="BA647" s="6">
        <v>-0.05</v>
      </c>
      <c r="BB647" s="6">
        <v>-10</v>
      </c>
      <c r="BC647" s="6">
        <v>-19.579999999999998</v>
      </c>
      <c r="BD647" s="6">
        <v>-30.93</v>
      </c>
      <c r="BE647" s="6">
        <v>-52.65</v>
      </c>
      <c r="BF647" s="6">
        <v>-38.94</v>
      </c>
      <c r="BG647" s="6">
        <v>-32.79</v>
      </c>
      <c r="BH647" s="6">
        <v>213.81</v>
      </c>
    </row>
    <row r="648" spans="1:60" hidden="1" x14ac:dyDescent="0.2">
      <c r="A648" t="s">
        <v>3852</v>
      </c>
      <c r="B648" t="s">
        <v>553</v>
      </c>
      <c r="C648" t="s">
        <v>554</v>
      </c>
      <c r="D648">
        <v>71</v>
      </c>
      <c r="E648" t="s">
        <v>555</v>
      </c>
      <c r="H648" t="s">
        <v>556</v>
      </c>
      <c r="K648" t="s">
        <v>557</v>
      </c>
      <c r="L648" t="s">
        <v>558</v>
      </c>
      <c r="M648" t="s">
        <v>559</v>
      </c>
      <c r="N648" t="s">
        <v>560</v>
      </c>
      <c r="O648" s="19">
        <f t="shared" si="10"/>
        <v>6406</v>
      </c>
      <c r="P648">
        <v>2</v>
      </c>
      <c r="Q648" t="s">
        <v>561</v>
      </c>
      <c r="R648" s="6">
        <v>6.37</v>
      </c>
      <c r="S648">
        <v>218.8</v>
      </c>
      <c r="U648" s="5">
        <v>0</v>
      </c>
      <c r="V648" s="5">
        <v>0</v>
      </c>
      <c r="W648" s="6">
        <v>34.04</v>
      </c>
      <c r="X648" s="6">
        <v>15.71</v>
      </c>
      <c r="Y648" s="6">
        <v>13.33</v>
      </c>
      <c r="Z648" s="6">
        <v>0.94</v>
      </c>
      <c r="AA648" s="6">
        <v>0.8</v>
      </c>
      <c r="AB648" s="6">
        <v>47.31</v>
      </c>
      <c r="AC648" s="6">
        <v>-4.3</v>
      </c>
      <c r="AD648" s="6">
        <v>4.67</v>
      </c>
      <c r="AE648" s="6">
        <v>0.87</v>
      </c>
      <c r="AF648" s="6">
        <v>34.78</v>
      </c>
      <c r="AG648" s="6">
        <v>40.450000000000003</v>
      </c>
      <c r="AH648" s="6">
        <v>0.2</v>
      </c>
      <c r="AI648" s="6">
        <v>0.99</v>
      </c>
      <c r="AJ648" s="6">
        <v>15.48</v>
      </c>
      <c r="AK648" s="6">
        <v>9.2100000000000009</v>
      </c>
      <c r="AL648" s="6">
        <v>7.27</v>
      </c>
      <c r="AM648">
        <v>33.4</v>
      </c>
      <c r="AN648">
        <v>14.3</v>
      </c>
      <c r="AO648">
        <v>9.9</v>
      </c>
      <c r="AP648">
        <v>1</v>
      </c>
      <c r="AQ648">
        <v>-23</v>
      </c>
      <c r="AR648">
        <v>84</v>
      </c>
      <c r="AS648">
        <v>-36.6</v>
      </c>
      <c r="AT648">
        <v>-15</v>
      </c>
      <c r="AU648">
        <v>-19.899999999999999</v>
      </c>
      <c r="AV648">
        <v>62.9</v>
      </c>
      <c r="AW648">
        <v>16.7</v>
      </c>
      <c r="AY648" s="6">
        <v>9.08</v>
      </c>
      <c r="AZ648" s="6">
        <v>0</v>
      </c>
      <c r="BA648" s="6">
        <v>-0.73</v>
      </c>
      <c r="BB648" s="6">
        <v>5.34</v>
      </c>
      <c r="BC648" s="6">
        <v>2.21</v>
      </c>
      <c r="BD648" s="6">
        <v>-7.54</v>
      </c>
      <c r="BE648" s="6">
        <v>0.89</v>
      </c>
      <c r="BF648" s="6">
        <v>54.41</v>
      </c>
      <c r="BH648" s="6">
        <v>425.7</v>
      </c>
    </row>
    <row r="649" spans="1:60" hidden="1" x14ac:dyDescent="0.2">
      <c r="P649">
        <v>2</v>
      </c>
    </row>
  </sheetData>
  <autoFilter ref="A2:BK649" xr:uid="{00000000-0001-0000-0000-000000000000}">
    <filterColumn colId="14">
      <customFilters>
        <customFilter operator="greaterThanOrEqual" val="5000"/>
      </customFilters>
    </filterColumn>
    <filterColumn colId="21">
      <customFilters>
        <customFilter operator="greaterThanOrEqual" val="15"/>
      </customFilters>
    </filterColumn>
    <filterColumn colId="22">
      <customFilters>
        <customFilter operator="greaterThanOrEqual" val="7"/>
      </customFilters>
    </filterColumn>
    <filterColumn colId="58">
      <customFilters>
        <customFilter operator="greaterThanOrEqual" val="80"/>
      </custom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K649"/>
  <sheetViews>
    <sheetView tabSelected="1" topLeftCell="B1" zoomScale="125" zoomScaleNormal="125" workbookViewId="0">
      <selection activeCell="V657" sqref="V657"/>
    </sheetView>
  </sheetViews>
  <sheetFormatPr baseColWidth="10" defaultRowHeight="15" outlineLevelCol="1" x14ac:dyDescent="0.2"/>
  <cols>
    <col min="1" max="1" width="16.1640625" hidden="1" customWidth="1" outlineLevel="1"/>
    <col min="2" max="2" width="10.83203125" customWidth="1" collapsed="1"/>
    <col min="3" max="3" width="23.6640625" customWidth="1"/>
    <col min="4" max="4" width="9.5" hidden="1" customWidth="1" outlineLevel="1"/>
    <col min="5" max="5" width="20.1640625" hidden="1" customWidth="1" outlineLevel="1"/>
    <col min="6" max="6" width="13.5" hidden="1" customWidth="1" outlineLevel="1"/>
    <col min="7" max="7" width="54" hidden="1" customWidth="1" outlineLevel="1"/>
    <col min="8" max="8" width="17.5" hidden="1" customWidth="1" outlineLevel="1"/>
    <col min="9" max="9" width="13.5" hidden="1" customWidth="1" outlineLevel="1"/>
    <col min="10" max="10" width="14.83203125" hidden="1" customWidth="1" outlineLevel="1"/>
    <col min="11" max="11" width="8" customWidth="1" collapsed="1"/>
    <col min="12" max="12" width="31" hidden="1" customWidth="1" outlineLevel="1"/>
    <col min="13" max="13" width="0.1640625" hidden="1" customWidth="1" outlineLevel="1"/>
    <col min="14" max="14" width="15" style="17" customWidth="1" collapsed="1"/>
    <col min="15" max="15" width="13.83203125" style="3" customWidth="1"/>
    <col min="16" max="16" width="23" hidden="1" customWidth="1" outlineLevel="1"/>
    <col min="17" max="17" width="7.6640625" hidden="1" customWidth="1" outlineLevel="1"/>
    <col min="18" max="18" width="10" customWidth="1" collapsed="1"/>
    <col min="19" max="19" width="10.5" customWidth="1"/>
    <col min="20" max="20" width="54" hidden="1" customWidth="1" outlineLevel="1"/>
    <col min="21" max="21" width="43.1640625" hidden="1" customWidth="1" outlineLevel="1"/>
    <col min="22" max="22" width="13.1640625" customWidth="1" collapsed="1"/>
    <col min="23" max="23" width="12.83203125" customWidth="1"/>
    <col min="24" max="24" width="54" hidden="1" customWidth="1" outlineLevel="1"/>
    <col min="25" max="25" width="51.33203125" hidden="1" customWidth="1" outlineLevel="1"/>
    <col min="26" max="26" width="27" hidden="1" customWidth="1" outlineLevel="1"/>
    <col min="27" max="27" width="23" hidden="1" customWidth="1" outlineLevel="1"/>
    <col min="28" max="28" width="52.6640625" hidden="1" customWidth="1" outlineLevel="1"/>
    <col min="29" max="29" width="51.33203125" hidden="1" customWidth="1" outlineLevel="1"/>
    <col min="30" max="30" width="48.6640625" hidden="1" customWidth="1" outlineLevel="1"/>
    <col min="31" max="31" width="25.6640625" hidden="1" customWidth="1" outlineLevel="1"/>
    <col min="32" max="33" width="54" hidden="1" customWidth="1" outlineLevel="1"/>
    <col min="34" max="34" width="51.33203125" hidden="1" customWidth="1" outlineLevel="1"/>
    <col min="35" max="35" width="23" hidden="1" customWidth="1" outlineLevel="1"/>
    <col min="36" max="36" width="54" hidden="1" customWidth="1" outlineLevel="1"/>
    <col min="37" max="37" width="52.6640625" hidden="1" customWidth="1" outlineLevel="1"/>
    <col min="38" max="38" width="50" hidden="1" customWidth="1" outlineLevel="1"/>
    <col min="39" max="40" width="10.83203125" hidden="1" customWidth="1" outlineLevel="1"/>
    <col min="41" max="41" width="6.6640625" hidden="1" customWidth="1" outlineLevel="1"/>
    <col min="42" max="42" width="6" hidden="1" customWidth="1" outlineLevel="1"/>
    <col min="43" max="43" width="28.33203125" hidden="1" customWidth="1" outlineLevel="1"/>
    <col min="44" max="44" width="24.33203125" hidden="1" customWidth="1" outlineLevel="1"/>
    <col min="45" max="45" width="27" hidden="1" customWidth="1" outlineLevel="1"/>
    <col min="46" max="46" width="24.33203125" hidden="1" customWidth="1" outlineLevel="1"/>
    <col min="47" max="47" width="28.33203125" hidden="1" customWidth="1" outlineLevel="1"/>
    <col min="48" max="49" width="17.5" hidden="1" customWidth="1" outlineLevel="1"/>
    <col min="50" max="50" width="51.33203125" hidden="1" customWidth="1" outlineLevel="1"/>
    <col min="51" max="51" width="50" hidden="1" customWidth="1" outlineLevel="1"/>
    <col min="52" max="52" width="21.6640625" hidden="1" customWidth="1" outlineLevel="1"/>
    <col min="53" max="54" width="24.33203125" hidden="1" customWidth="1" outlineLevel="1"/>
    <col min="55" max="56" width="25.6640625" hidden="1" customWidth="1" outlineLevel="1"/>
    <col min="57" max="57" width="23" hidden="1" customWidth="1" outlineLevel="1"/>
    <col min="58" max="58" width="24.33203125" hidden="1" customWidth="1" outlineLevel="1"/>
    <col min="59" max="59" width="10.83203125" customWidth="1" collapsed="1"/>
    <col min="60" max="60" width="25.6640625" hidden="1" customWidth="1" outlineLevel="1"/>
    <col min="61" max="61" width="54" hidden="1" customWidth="1" outlineLevel="1"/>
    <col min="62" max="62" width="2.33203125" hidden="1" customWidth="1" outlineLevel="1"/>
    <col min="63" max="63" width="10.83203125" collapsed="1"/>
  </cols>
  <sheetData>
    <row r="1" spans="1:61" x14ac:dyDescent="0.2">
      <c r="N1" s="21"/>
      <c r="O1" s="21" t="s">
        <v>3858</v>
      </c>
      <c r="R1" s="22" t="s">
        <v>3862</v>
      </c>
      <c r="V1" s="22" t="s">
        <v>3861</v>
      </c>
      <c r="W1" s="22" t="s">
        <v>3863</v>
      </c>
      <c r="BG1" s="22" t="s">
        <v>3859</v>
      </c>
    </row>
    <row r="2" spans="1:61" s="2" customFormat="1" ht="64" customHeight="1" x14ac:dyDescent="0.2">
      <c r="A2" s="7" t="s">
        <v>0</v>
      </c>
      <c r="B2" s="24" t="s">
        <v>1</v>
      </c>
      <c r="C2" s="24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24" t="s">
        <v>10</v>
      </c>
      <c r="L2" s="8" t="s">
        <v>11</v>
      </c>
      <c r="M2" s="8" t="s">
        <v>12</v>
      </c>
      <c r="N2" s="25" t="s">
        <v>13</v>
      </c>
      <c r="O2" s="26" t="s">
        <v>3857</v>
      </c>
      <c r="P2" s="8" t="s">
        <v>14</v>
      </c>
      <c r="Q2" s="8" t="s">
        <v>15</v>
      </c>
      <c r="R2" s="24" t="s">
        <v>16</v>
      </c>
      <c r="S2" s="24" t="s">
        <v>17</v>
      </c>
      <c r="T2" s="8" t="s">
        <v>18</v>
      </c>
      <c r="U2" s="8" t="s">
        <v>19</v>
      </c>
      <c r="V2" s="24" t="s">
        <v>20</v>
      </c>
      <c r="W2" s="24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  <c r="AJ2" s="8" t="s">
        <v>34</v>
      </c>
      <c r="AK2" s="8" t="s">
        <v>35</v>
      </c>
      <c r="AL2" s="8" t="s">
        <v>36</v>
      </c>
      <c r="AM2" s="8" t="s">
        <v>37</v>
      </c>
      <c r="AN2" s="8" t="s">
        <v>38</v>
      </c>
      <c r="AO2" s="8" t="s">
        <v>39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49</v>
      </c>
      <c r="AZ2" s="8" t="s">
        <v>50</v>
      </c>
      <c r="BA2" s="8" t="s">
        <v>51</v>
      </c>
      <c r="BB2" s="8" t="s">
        <v>52</v>
      </c>
      <c r="BC2" s="8" t="s">
        <v>53</v>
      </c>
      <c r="BD2" s="8" t="s">
        <v>54</v>
      </c>
      <c r="BE2" s="8" t="s">
        <v>55</v>
      </c>
      <c r="BF2" s="8" t="s">
        <v>56</v>
      </c>
      <c r="BG2" s="24" t="s">
        <v>57</v>
      </c>
      <c r="BH2" s="7" t="s">
        <v>58</v>
      </c>
      <c r="BI2" s="7" t="s">
        <v>59</v>
      </c>
    </row>
    <row r="3" spans="1:61" hidden="1" x14ac:dyDescent="0.2">
      <c r="A3" t="s">
        <v>60</v>
      </c>
      <c r="B3" s="9" t="s">
        <v>355</v>
      </c>
      <c r="C3" s="9" t="s">
        <v>356</v>
      </c>
      <c r="D3" s="9">
        <v>54</v>
      </c>
      <c r="E3" s="9" t="s">
        <v>288</v>
      </c>
      <c r="F3" s="9"/>
      <c r="G3" s="9" t="s">
        <v>84</v>
      </c>
      <c r="H3" s="9" t="s">
        <v>357</v>
      </c>
      <c r="I3" s="9"/>
      <c r="J3" s="9"/>
      <c r="K3" s="9" t="s">
        <v>65</v>
      </c>
      <c r="L3" s="9" t="s">
        <v>181</v>
      </c>
      <c r="M3" s="9" t="s">
        <v>358</v>
      </c>
      <c r="N3" s="16" t="s">
        <v>359</v>
      </c>
      <c r="O3" s="20">
        <f>SUBSTITUTE(SUBSTITUTE(SUBSTITUTE(N3, " Mrd. €", ""), ".", ""), ",", ".")*1</f>
        <v>2517</v>
      </c>
      <c r="P3" s="9">
        <v>4</v>
      </c>
      <c r="Q3" s="9" t="s">
        <v>360</v>
      </c>
      <c r="R3" s="10">
        <v>2.34</v>
      </c>
      <c r="S3" s="9">
        <v>62.8</v>
      </c>
      <c r="T3" s="9">
        <v>100</v>
      </c>
      <c r="U3" s="11">
        <v>69</v>
      </c>
      <c r="V3" s="11">
        <v>69</v>
      </c>
      <c r="W3" s="10">
        <v>8.19</v>
      </c>
      <c r="X3" s="10">
        <v>9.7100000000000009</v>
      </c>
      <c r="Y3" s="10">
        <v>7.83</v>
      </c>
      <c r="Z3" s="10">
        <v>0.97</v>
      </c>
      <c r="AA3" s="10">
        <v>0.97</v>
      </c>
      <c r="AB3" s="10">
        <v>6.2</v>
      </c>
      <c r="AC3" s="10">
        <v>4.8499999999999996</v>
      </c>
      <c r="AD3" s="10">
        <v>5.61</v>
      </c>
      <c r="AE3" s="10">
        <v>0.59</v>
      </c>
      <c r="AF3" s="10">
        <v>-4.03</v>
      </c>
      <c r="AG3" s="10">
        <v>-2.2400000000000002</v>
      </c>
      <c r="AH3" s="9"/>
      <c r="AI3" s="10">
        <v>0.91</v>
      </c>
      <c r="AJ3" s="10">
        <v>2.2000000000000002</v>
      </c>
      <c r="AK3" s="10">
        <v>4.42</v>
      </c>
      <c r="AL3" s="10">
        <v>-4.03</v>
      </c>
      <c r="AM3" s="9">
        <v>24.1</v>
      </c>
      <c r="AN3" s="9">
        <v>26.9</v>
      </c>
      <c r="AO3" s="9">
        <v>25.6</v>
      </c>
      <c r="AP3" s="9">
        <v>4.8</v>
      </c>
      <c r="AQ3" s="9">
        <v>-10.6</v>
      </c>
      <c r="AR3" s="9">
        <v>-18</v>
      </c>
      <c r="AS3" s="9">
        <v>30.9</v>
      </c>
      <c r="AT3" s="9">
        <v>-1.4</v>
      </c>
      <c r="AU3" s="9">
        <v>-17.399999999999999</v>
      </c>
      <c r="AV3" s="9">
        <v>40.200000000000003</v>
      </c>
      <c r="AW3" s="9">
        <v>9999</v>
      </c>
      <c r="AX3" s="10">
        <v>9.42</v>
      </c>
      <c r="AY3" s="10">
        <v>0.18</v>
      </c>
      <c r="AZ3" s="10">
        <v>0</v>
      </c>
      <c r="BA3" s="10">
        <v>-0.67</v>
      </c>
      <c r="BB3" s="10">
        <v>1.1000000000000001</v>
      </c>
      <c r="BC3" s="10">
        <v>2.72</v>
      </c>
      <c r="BD3" s="10">
        <v>-9.44</v>
      </c>
      <c r="BE3" s="10">
        <v>-19.670000000000002</v>
      </c>
      <c r="BF3" s="10">
        <v>0.89</v>
      </c>
      <c r="BG3" s="10">
        <v>146.12</v>
      </c>
      <c r="BH3" s="6">
        <v>196.03</v>
      </c>
    </row>
    <row r="4" spans="1:61" x14ac:dyDescent="0.2">
      <c r="A4" t="s">
        <v>986</v>
      </c>
      <c r="B4" s="27" t="s">
        <v>1870</v>
      </c>
      <c r="C4" s="27" t="s">
        <v>1871</v>
      </c>
      <c r="D4">
        <v>99</v>
      </c>
      <c r="E4" t="s">
        <v>164</v>
      </c>
      <c r="G4" t="s">
        <v>237</v>
      </c>
      <c r="H4" t="s">
        <v>1872</v>
      </c>
      <c r="K4" s="27" t="s">
        <v>228</v>
      </c>
      <c r="L4" t="s">
        <v>558</v>
      </c>
      <c r="M4" t="s">
        <v>826</v>
      </c>
      <c r="N4" s="28" t="s">
        <v>1873</v>
      </c>
      <c r="O4" s="29">
        <f>SUBSTITUTE(SUBSTITUTE(SUBSTITUTE(N4, " Mrd. €", ""), ".", ""), ",", ".")*1</f>
        <v>228480</v>
      </c>
      <c r="P4" s="9">
        <v>2</v>
      </c>
      <c r="Q4" s="9" t="s">
        <v>1874</v>
      </c>
      <c r="R4" s="30">
        <v>1.1499999999999999</v>
      </c>
      <c r="S4" s="27">
        <v>60.8</v>
      </c>
      <c r="T4">
        <v>71</v>
      </c>
      <c r="U4" s="5">
        <v>3</v>
      </c>
      <c r="V4" s="31">
        <v>26</v>
      </c>
      <c r="W4" s="30">
        <v>19.96</v>
      </c>
      <c r="X4" s="6">
        <v>30.99</v>
      </c>
      <c r="Y4" s="6">
        <v>45.15</v>
      </c>
      <c r="Z4" s="6">
        <v>0.83</v>
      </c>
      <c r="AA4" s="6">
        <v>0.87</v>
      </c>
      <c r="AB4" s="6">
        <v>18.68</v>
      </c>
      <c r="AC4" s="6">
        <v>26.47</v>
      </c>
      <c r="AD4" s="6">
        <v>8.27</v>
      </c>
      <c r="AE4" s="6">
        <v>0.91</v>
      </c>
      <c r="AF4" s="6">
        <v>17.54</v>
      </c>
      <c r="AG4" s="6">
        <v>18.16</v>
      </c>
      <c r="AH4" s="6">
        <v>8.19</v>
      </c>
      <c r="AI4" s="6">
        <v>0.93</v>
      </c>
      <c r="AJ4" s="6">
        <v>13.36</v>
      </c>
      <c r="AK4" s="6">
        <v>16.32</v>
      </c>
      <c r="AL4" s="6">
        <v>13.1</v>
      </c>
      <c r="AM4">
        <v>52.9</v>
      </c>
      <c r="AN4">
        <v>52.9</v>
      </c>
      <c r="AO4">
        <v>51.5</v>
      </c>
      <c r="AP4">
        <v>17</v>
      </c>
      <c r="AQ4">
        <v>28.8</v>
      </c>
      <c r="AR4">
        <v>30.1</v>
      </c>
      <c r="AS4">
        <v>58.5</v>
      </c>
      <c r="AT4">
        <v>72.400000000000006</v>
      </c>
      <c r="AU4">
        <v>-11.2</v>
      </c>
      <c r="AV4">
        <v>9.6999999999999993</v>
      </c>
      <c r="AW4">
        <v>0.9</v>
      </c>
      <c r="AX4" s="6">
        <v>23.73</v>
      </c>
      <c r="AY4" s="6">
        <v>29.62</v>
      </c>
      <c r="AZ4" s="6">
        <v>0</v>
      </c>
      <c r="BA4" s="6">
        <v>-0.18</v>
      </c>
      <c r="BB4" s="6">
        <v>-2.86</v>
      </c>
      <c r="BC4" s="6">
        <v>-5.72</v>
      </c>
      <c r="BD4" s="6">
        <v>13.62</v>
      </c>
      <c r="BE4" s="6">
        <v>11.18</v>
      </c>
      <c r="BF4" s="6">
        <v>265.83999999999997</v>
      </c>
      <c r="BG4" s="30">
        <v>740.97</v>
      </c>
      <c r="BH4" s="6">
        <v>589.84</v>
      </c>
    </row>
    <row r="5" spans="1:61" hidden="1" x14ac:dyDescent="0.2">
      <c r="A5" t="s">
        <v>80</v>
      </c>
      <c r="B5" t="s">
        <v>1760</v>
      </c>
      <c r="C5" t="s">
        <v>1761</v>
      </c>
      <c r="D5">
        <v>99</v>
      </c>
      <c r="E5" t="s">
        <v>540</v>
      </c>
      <c r="G5" t="s">
        <v>84</v>
      </c>
      <c r="H5" t="s">
        <v>1762</v>
      </c>
      <c r="K5" t="s">
        <v>65</v>
      </c>
      <c r="L5" t="s">
        <v>558</v>
      </c>
      <c r="M5" t="s">
        <v>1244</v>
      </c>
      <c r="N5" t="s">
        <v>1763</v>
      </c>
      <c r="O5" s="19">
        <f>SUBSTITUTE(SUBSTITUTE(SUBSTITUTE(N5, " Mrd. €", ""), ".", ""), ",", ".")*1</f>
        <v>18609</v>
      </c>
      <c r="P5">
        <v>4</v>
      </c>
      <c r="Q5" t="s">
        <v>803</v>
      </c>
      <c r="R5" s="6">
        <v>2.71</v>
      </c>
      <c r="S5">
        <v>41.4</v>
      </c>
      <c r="T5">
        <v>53.8</v>
      </c>
      <c r="U5" s="5">
        <v>68</v>
      </c>
      <c r="V5" s="5">
        <v>68</v>
      </c>
      <c r="W5" s="6">
        <v>5.72</v>
      </c>
      <c r="X5" s="6">
        <v>5.63</v>
      </c>
      <c r="Y5" s="6">
        <v>5</v>
      </c>
      <c r="Z5" s="6">
        <v>0.99</v>
      </c>
      <c r="AA5" s="6">
        <v>0.93</v>
      </c>
      <c r="AB5" s="6">
        <v>8.02</v>
      </c>
      <c r="AC5" s="6">
        <v>12.56</v>
      </c>
      <c r="AD5" s="6">
        <v>6.25</v>
      </c>
      <c r="AE5" s="6">
        <v>0.87</v>
      </c>
      <c r="AF5" s="6">
        <v>8.73</v>
      </c>
      <c r="AG5" s="6">
        <v>15.18</v>
      </c>
      <c r="AH5" s="6">
        <v>6.57</v>
      </c>
      <c r="AI5" s="6">
        <v>0.96</v>
      </c>
      <c r="AJ5" s="6">
        <v>4.53</v>
      </c>
      <c r="AK5" s="6">
        <v>4.21</v>
      </c>
      <c r="AL5" s="6">
        <v>3.12</v>
      </c>
      <c r="AM5">
        <v>16.100000000000001</v>
      </c>
      <c r="AN5">
        <v>15.3</v>
      </c>
      <c r="AO5">
        <v>13</v>
      </c>
      <c r="AP5">
        <v>0.9</v>
      </c>
      <c r="AQ5">
        <v>-15.1</v>
      </c>
      <c r="AR5">
        <v>-15.9</v>
      </c>
      <c r="AS5">
        <v>-6.7</v>
      </c>
      <c r="AT5">
        <v>0.4</v>
      </c>
      <c r="AU5">
        <v>3.9</v>
      </c>
      <c r="AV5">
        <v>27</v>
      </c>
      <c r="AW5">
        <v>10.199999999999999</v>
      </c>
      <c r="AX5" s="6">
        <v>5.21</v>
      </c>
      <c r="AY5" s="6">
        <v>7.82</v>
      </c>
      <c r="AZ5" s="6">
        <v>0</v>
      </c>
      <c r="BA5" s="6">
        <v>-0.74</v>
      </c>
      <c r="BB5" s="6">
        <v>-7.79</v>
      </c>
      <c r="BC5" s="6">
        <v>-3.4</v>
      </c>
      <c r="BD5" s="6">
        <v>7.01</v>
      </c>
      <c r="BE5" s="6">
        <v>-6.01</v>
      </c>
      <c r="BF5" s="6">
        <v>45.74</v>
      </c>
      <c r="BG5" s="6">
        <v>66.099999999999994</v>
      </c>
      <c r="BH5" s="6">
        <v>1505.89</v>
      </c>
    </row>
    <row r="6" spans="1:61" hidden="1" x14ac:dyDescent="0.2">
      <c r="A6" t="s">
        <v>90</v>
      </c>
      <c r="B6" t="s">
        <v>1019</v>
      </c>
      <c r="C6" t="s">
        <v>1020</v>
      </c>
      <c r="D6">
        <v>96</v>
      </c>
      <c r="E6" t="s">
        <v>540</v>
      </c>
      <c r="G6" t="s">
        <v>281</v>
      </c>
      <c r="H6" t="s">
        <v>1021</v>
      </c>
      <c r="K6" t="s">
        <v>65</v>
      </c>
      <c r="L6" t="s">
        <v>66</v>
      </c>
      <c r="M6" t="s">
        <v>190</v>
      </c>
      <c r="N6" t="s">
        <v>1022</v>
      </c>
      <c r="O6" s="19">
        <f>SUBSTITUTE(SUBSTITUTE(SUBSTITUTE(N6, " Mrd. €", ""), ".", ""), ",", ".")*1</f>
        <v>17073</v>
      </c>
      <c r="P6">
        <v>4</v>
      </c>
      <c r="Q6" t="s">
        <v>1023</v>
      </c>
      <c r="R6" s="6">
        <v>2.66</v>
      </c>
      <c r="S6">
        <v>45.4</v>
      </c>
      <c r="T6">
        <v>23.1</v>
      </c>
      <c r="U6" s="5">
        <v>64</v>
      </c>
      <c r="V6" s="5">
        <v>64</v>
      </c>
      <c r="W6" s="6">
        <v>6.16</v>
      </c>
      <c r="X6" s="6">
        <v>7.61</v>
      </c>
      <c r="Y6" s="6">
        <v>8</v>
      </c>
      <c r="Z6" s="6">
        <v>0.96</v>
      </c>
      <c r="AA6" s="6">
        <v>0.77</v>
      </c>
      <c r="AB6" s="6">
        <v>10.8</v>
      </c>
      <c r="AC6" s="6">
        <v>12.27</v>
      </c>
      <c r="AD6" s="6">
        <v>5.93</v>
      </c>
      <c r="AE6" s="6">
        <v>0.89</v>
      </c>
      <c r="AF6" s="6">
        <v>10.79</v>
      </c>
      <c r="AG6" s="6">
        <v>15.79</v>
      </c>
      <c r="AI6" s="6">
        <v>0.86</v>
      </c>
      <c r="AJ6" s="6">
        <v>8.7100000000000009</v>
      </c>
      <c r="AK6" s="6">
        <v>7.34</v>
      </c>
      <c r="AL6" s="6">
        <v>10.34</v>
      </c>
      <c r="AM6">
        <v>7.8</v>
      </c>
      <c r="AN6">
        <v>17.100000000000001</v>
      </c>
      <c r="AO6">
        <v>8.6</v>
      </c>
      <c r="AP6">
        <v>1.7</v>
      </c>
      <c r="AQ6">
        <v>-19.2</v>
      </c>
      <c r="AR6">
        <v>-50</v>
      </c>
      <c r="AS6">
        <v>-11.9</v>
      </c>
      <c r="AT6">
        <v>-12.6</v>
      </c>
      <c r="AU6">
        <v>11.3</v>
      </c>
      <c r="AV6">
        <v>2.5</v>
      </c>
      <c r="AW6">
        <v>0.5</v>
      </c>
      <c r="AX6" s="6">
        <v>9.1999999999999993</v>
      </c>
      <c r="AY6" s="6">
        <v>3.62</v>
      </c>
      <c r="AZ6" s="6">
        <v>0</v>
      </c>
      <c r="BA6" s="6">
        <v>-0.28999999999999998</v>
      </c>
      <c r="BB6" s="6">
        <v>1.02</v>
      </c>
      <c r="BC6" s="6">
        <v>3.3</v>
      </c>
      <c r="BD6" s="6">
        <v>14.34</v>
      </c>
      <c r="BE6" s="6">
        <v>16.66</v>
      </c>
      <c r="BF6" s="6">
        <v>19.440000000000001</v>
      </c>
      <c r="BG6" s="6">
        <v>141.09</v>
      </c>
      <c r="BH6" s="6">
        <v>1539.2</v>
      </c>
    </row>
    <row r="7" spans="1:61" hidden="1" x14ac:dyDescent="0.2">
      <c r="A7" t="s">
        <v>101</v>
      </c>
      <c r="B7" t="s">
        <v>2363</v>
      </c>
      <c r="C7" t="s">
        <v>2364</v>
      </c>
      <c r="D7">
        <v>99</v>
      </c>
      <c r="E7" t="s">
        <v>491</v>
      </c>
      <c r="G7" t="s">
        <v>506</v>
      </c>
      <c r="H7" t="s">
        <v>2365</v>
      </c>
      <c r="K7" t="s">
        <v>65</v>
      </c>
      <c r="L7" t="s">
        <v>558</v>
      </c>
      <c r="M7" t="s">
        <v>667</v>
      </c>
      <c r="N7" s="17" t="s">
        <v>2366</v>
      </c>
      <c r="O7" s="19">
        <f>SUBSTITUTE(SUBSTITUTE(SUBSTITUTE(N7, " Mrd. €", ""), ".", ""), ",", ".")*1</f>
        <v>116640</v>
      </c>
      <c r="P7">
        <v>4</v>
      </c>
      <c r="Q7" t="s">
        <v>2367</v>
      </c>
      <c r="R7" s="6">
        <v>1.99</v>
      </c>
      <c r="S7">
        <v>35.299999999999997</v>
      </c>
      <c r="T7">
        <v>30.2</v>
      </c>
      <c r="U7" s="5">
        <v>62</v>
      </c>
      <c r="V7" s="5">
        <v>62</v>
      </c>
      <c r="W7" s="6">
        <v>19.149999999999999</v>
      </c>
      <c r="X7" s="6">
        <v>18.62</v>
      </c>
      <c r="Y7" s="6">
        <v>3.91</v>
      </c>
      <c r="Z7" s="6">
        <v>0.92</v>
      </c>
      <c r="AA7" s="6">
        <v>0.88</v>
      </c>
      <c r="AB7" s="6">
        <v>18.63</v>
      </c>
      <c r="AC7" s="6">
        <v>18.53</v>
      </c>
      <c r="AD7" s="6">
        <v>-7.04</v>
      </c>
      <c r="AE7" s="6">
        <v>0.88</v>
      </c>
      <c r="AF7" s="6">
        <v>16.16</v>
      </c>
      <c r="AG7" s="6">
        <v>17.77</v>
      </c>
      <c r="AH7" s="6">
        <v>26.03</v>
      </c>
      <c r="AI7" s="6">
        <v>0.93</v>
      </c>
      <c r="AJ7" s="6">
        <v>4.68</v>
      </c>
      <c r="AK7" s="6">
        <v>3.49</v>
      </c>
      <c r="AL7" s="6">
        <v>-2.2000000000000002</v>
      </c>
      <c r="AM7">
        <v>17.8</v>
      </c>
      <c r="AN7">
        <v>17.8</v>
      </c>
      <c r="AO7">
        <v>12.3</v>
      </c>
      <c r="AP7">
        <v>1.5</v>
      </c>
      <c r="AQ7">
        <v>-1.2</v>
      </c>
      <c r="AR7">
        <v>-9.1999999999999993</v>
      </c>
      <c r="AS7">
        <v>-8.6</v>
      </c>
      <c r="AT7">
        <v>23.5</v>
      </c>
      <c r="AU7">
        <v>-10</v>
      </c>
      <c r="AV7">
        <v>88.7</v>
      </c>
      <c r="AW7">
        <v>6.9</v>
      </c>
      <c r="AX7" s="6">
        <v>16.760000000000002</v>
      </c>
      <c r="AY7" s="6">
        <v>18.86</v>
      </c>
      <c r="AZ7" s="6">
        <v>0</v>
      </c>
      <c r="BA7" s="6">
        <v>2.83</v>
      </c>
      <c r="BB7" s="6">
        <v>-3.61</v>
      </c>
      <c r="BC7" s="6">
        <v>-9.56</v>
      </c>
      <c r="BD7" s="6">
        <v>8.52</v>
      </c>
      <c r="BE7" s="6">
        <v>5.47</v>
      </c>
      <c r="BF7" s="6">
        <v>137.22999999999999</v>
      </c>
      <c r="BG7" s="6">
        <v>370.73</v>
      </c>
      <c r="BH7" s="6">
        <v>506.68</v>
      </c>
    </row>
    <row r="8" spans="1:61" hidden="1" x14ac:dyDescent="0.2">
      <c r="A8" t="s">
        <v>109</v>
      </c>
      <c r="B8" s="12" t="s">
        <v>2132</v>
      </c>
      <c r="C8" s="12" t="s">
        <v>2133</v>
      </c>
      <c r="D8" s="9">
        <v>67</v>
      </c>
      <c r="E8" s="9" t="s">
        <v>210</v>
      </c>
      <c r="F8" s="9" t="s">
        <v>225</v>
      </c>
      <c r="G8" s="9" t="s">
        <v>127</v>
      </c>
      <c r="H8" s="9" t="s">
        <v>2134</v>
      </c>
      <c r="I8" s="9" t="s">
        <v>2135</v>
      </c>
      <c r="J8" s="9"/>
      <c r="K8" s="12" t="s">
        <v>65</v>
      </c>
      <c r="L8" s="9" t="s">
        <v>129</v>
      </c>
      <c r="M8" s="9" t="s">
        <v>751</v>
      </c>
      <c r="N8" s="12" t="s">
        <v>2136</v>
      </c>
      <c r="O8" s="19">
        <f>SUBSTITUTE(SUBSTITUTE(SUBSTITUTE(N8, " Mrd. €", ""), ".", ""), ",", ".")*1</f>
        <v>328440</v>
      </c>
      <c r="P8" s="9">
        <v>4</v>
      </c>
      <c r="Q8" s="9" t="s">
        <v>2137</v>
      </c>
      <c r="R8" s="13">
        <v>3.28</v>
      </c>
      <c r="S8" s="12">
        <v>46</v>
      </c>
      <c r="T8" s="9">
        <v>62.5</v>
      </c>
      <c r="U8" s="11">
        <v>62</v>
      </c>
      <c r="V8" s="14">
        <v>62</v>
      </c>
      <c r="W8" s="13">
        <v>6.19</v>
      </c>
      <c r="X8" s="10">
        <v>6.03</v>
      </c>
      <c r="Y8" s="10">
        <v>2.34</v>
      </c>
      <c r="Z8" s="10">
        <v>1</v>
      </c>
      <c r="AA8" s="10">
        <v>0.98</v>
      </c>
      <c r="AB8" s="10">
        <v>5.47</v>
      </c>
      <c r="AC8" s="10">
        <v>4.4800000000000004</v>
      </c>
      <c r="AD8" s="10">
        <v>7.33</v>
      </c>
      <c r="AE8" s="10">
        <v>0.96</v>
      </c>
      <c r="AF8" s="10">
        <v>4.32</v>
      </c>
      <c r="AG8" s="10">
        <v>2.14</v>
      </c>
      <c r="AH8" s="10">
        <v>28.48</v>
      </c>
      <c r="AI8" s="10">
        <v>0.96</v>
      </c>
      <c r="AJ8" s="10">
        <v>2.0499999999999998</v>
      </c>
      <c r="AK8" s="10">
        <v>2.09</v>
      </c>
      <c r="AL8" s="10">
        <v>3.75</v>
      </c>
      <c r="AM8" s="9">
        <v>21.1</v>
      </c>
      <c r="AN8" s="9">
        <v>14</v>
      </c>
      <c r="AO8" s="9">
        <v>15.4</v>
      </c>
      <c r="AP8" s="9">
        <v>4</v>
      </c>
      <c r="AQ8" s="9">
        <v>-14.6</v>
      </c>
      <c r="AR8" s="9">
        <v>-5.9</v>
      </c>
      <c r="AS8" s="9">
        <v>-9.1999999999999993</v>
      </c>
      <c r="AT8" s="9">
        <v>-10.5</v>
      </c>
      <c r="AU8" s="9">
        <v>-17.100000000000001</v>
      </c>
      <c r="AV8" s="9">
        <v>13.6</v>
      </c>
      <c r="AW8" s="9">
        <v>4.8</v>
      </c>
      <c r="AX8" s="10">
        <v>3.68</v>
      </c>
      <c r="AY8" s="10">
        <v>2.2599999999999998</v>
      </c>
      <c r="AZ8" s="10">
        <v>0</v>
      </c>
      <c r="BA8" s="10">
        <v>-0.2</v>
      </c>
      <c r="BB8" s="10">
        <v>-2.17</v>
      </c>
      <c r="BC8" s="10">
        <v>-9.5299999999999994</v>
      </c>
      <c r="BD8" s="10">
        <v>-7.39</v>
      </c>
      <c r="BE8" s="10">
        <v>-6.56</v>
      </c>
      <c r="BF8" s="10">
        <v>11.83</v>
      </c>
      <c r="BG8" s="13">
        <v>43.55</v>
      </c>
      <c r="BH8" s="6">
        <v>13153.59</v>
      </c>
    </row>
    <row r="9" spans="1:61" hidden="1" x14ac:dyDescent="0.2">
      <c r="A9" t="s">
        <v>118</v>
      </c>
      <c r="B9" t="s">
        <v>2255</v>
      </c>
      <c r="C9" t="s">
        <v>2256</v>
      </c>
      <c r="D9">
        <v>77</v>
      </c>
      <c r="E9" t="s">
        <v>126</v>
      </c>
      <c r="G9" t="s">
        <v>74</v>
      </c>
      <c r="H9" t="s">
        <v>2257</v>
      </c>
      <c r="K9" t="s">
        <v>65</v>
      </c>
      <c r="L9" t="s">
        <v>97</v>
      </c>
      <c r="M9" t="s">
        <v>98</v>
      </c>
      <c r="N9" s="17" t="s">
        <v>2258</v>
      </c>
      <c r="O9" s="19">
        <f>SUBSTITUTE(SUBSTITUTE(SUBSTITUTE(N9, " Mrd. €", ""), ".", ""), ",", ".")*1</f>
        <v>4692</v>
      </c>
      <c r="P9">
        <v>4</v>
      </c>
      <c r="Q9" t="s">
        <v>2259</v>
      </c>
      <c r="R9" s="6">
        <v>1.91</v>
      </c>
      <c r="S9">
        <v>52.8</v>
      </c>
      <c r="T9">
        <v>49.8</v>
      </c>
      <c r="U9" s="5">
        <v>61</v>
      </c>
      <c r="V9" s="5">
        <v>61</v>
      </c>
      <c r="W9" s="6">
        <v>7.55</v>
      </c>
      <c r="X9" s="6">
        <v>6.88</v>
      </c>
      <c r="Y9" s="6">
        <v>5.97</v>
      </c>
      <c r="Z9" s="6">
        <v>0.98</v>
      </c>
      <c r="AA9" s="6">
        <v>0.94</v>
      </c>
      <c r="AB9" s="6">
        <v>6.34</v>
      </c>
      <c r="AC9" s="6">
        <v>6.06</v>
      </c>
      <c r="AD9" s="6">
        <v>12.57</v>
      </c>
      <c r="AE9" s="6">
        <v>0.8</v>
      </c>
      <c r="AF9" s="6">
        <v>7.35</v>
      </c>
      <c r="AG9" s="6">
        <v>5.94</v>
      </c>
      <c r="AI9" s="6">
        <v>0.81</v>
      </c>
      <c r="AJ9" s="6">
        <v>6.21</v>
      </c>
      <c r="AK9" s="6">
        <v>7.85</v>
      </c>
      <c r="AL9" s="6">
        <v>3.1</v>
      </c>
      <c r="AM9">
        <v>38.4</v>
      </c>
      <c r="AN9">
        <v>27.6</v>
      </c>
      <c r="AO9">
        <v>19.600000000000001</v>
      </c>
      <c r="AP9">
        <v>2.7</v>
      </c>
      <c r="AQ9">
        <v>-0.8</v>
      </c>
      <c r="AR9">
        <v>19</v>
      </c>
      <c r="AS9">
        <v>-10.6</v>
      </c>
      <c r="AT9">
        <v>-2.6</v>
      </c>
      <c r="AU9">
        <v>19.7</v>
      </c>
      <c r="AV9">
        <v>0.6</v>
      </c>
      <c r="AW9">
        <v>0.1</v>
      </c>
      <c r="AX9" s="6">
        <v>7.54</v>
      </c>
      <c r="AY9" s="6">
        <v>5.22</v>
      </c>
      <c r="AZ9" s="6">
        <v>0</v>
      </c>
      <c r="BA9" s="6">
        <v>0.56000000000000005</v>
      </c>
      <c r="BB9" s="6">
        <v>-3.39</v>
      </c>
      <c r="BC9" s="6">
        <v>-10.06</v>
      </c>
      <c r="BD9" s="6">
        <v>10.93</v>
      </c>
      <c r="BE9" s="6">
        <v>-8.8800000000000008</v>
      </c>
      <c r="BF9" s="6">
        <v>28.97</v>
      </c>
      <c r="BG9" s="6">
        <v>106.94</v>
      </c>
    </row>
    <row r="10" spans="1:61" hidden="1" x14ac:dyDescent="0.2">
      <c r="A10" t="s">
        <v>123</v>
      </c>
      <c r="B10" t="s">
        <v>2647</v>
      </c>
      <c r="C10" t="s">
        <v>2648</v>
      </c>
      <c r="D10">
        <v>100</v>
      </c>
      <c r="E10" t="s">
        <v>473</v>
      </c>
      <c r="G10" t="s">
        <v>84</v>
      </c>
      <c r="H10" t="s">
        <v>2649</v>
      </c>
      <c r="K10" t="s">
        <v>65</v>
      </c>
      <c r="L10" t="s">
        <v>86</v>
      </c>
      <c r="M10" t="s">
        <v>106</v>
      </c>
      <c r="N10" s="17" t="s">
        <v>2650</v>
      </c>
      <c r="O10" s="19">
        <f>SUBSTITUTE(SUBSTITUTE(SUBSTITUTE(N10, " Mrd. €", ""), ".", ""), ",", ".")*1</f>
        <v>12470</v>
      </c>
      <c r="P10">
        <v>4</v>
      </c>
      <c r="Q10" t="s">
        <v>2651</v>
      </c>
      <c r="R10" s="6">
        <v>1.1599999999999999</v>
      </c>
      <c r="S10">
        <v>29.1</v>
      </c>
      <c r="T10">
        <v>25.8</v>
      </c>
      <c r="U10" s="5">
        <v>59</v>
      </c>
      <c r="V10" s="5">
        <v>59</v>
      </c>
      <c r="W10" s="6">
        <v>14.36</v>
      </c>
      <c r="X10" s="6">
        <v>15.35</v>
      </c>
      <c r="Y10" s="6">
        <v>4.9400000000000004</v>
      </c>
      <c r="Z10" s="6">
        <v>0.93</v>
      </c>
      <c r="AA10" s="6">
        <v>0.96</v>
      </c>
      <c r="AB10" s="6">
        <v>9.7100000000000009</v>
      </c>
      <c r="AC10" s="6">
        <v>10.92</v>
      </c>
      <c r="AD10" s="6">
        <v>5.35</v>
      </c>
      <c r="AE10" s="6">
        <v>0.97</v>
      </c>
      <c r="AF10" s="6">
        <v>10.16</v>
      </c>
      <c r="AG10" s="6">
        <v>12.64</v>
      </c>
      <c r="AH10" s="6">
        <v>-0.6</v>
      </c>
      <c r="AI10" s="6">
        <v>0.98</v>
      </c>
      <c r="AJ10" s="6">
        <v>4.76</v>
      </c>
      <c r="AK10" s="6">
        <v>4.3</v>
      </c>
      <c r="AL10" s="6">
        <v>0.84</v>
      </c>
      <c r="AM10">
        <v>27.9</v>
      </c>
      <c r="AN10">
        <v>25.1</v>
      </c>
      <c r="AO10">
        <v>20.9</v>
      </c>
      <c r="AP10">
        <v>5.0999999999999996</v>
      </c>
      <c r="AQ10">
        <v>6.4</v>
      </c>
      <c r="AR10">
        <v>11.7</v>
      </c>
      <c r="AS10">
        <v>7</v>
      </c>
      <c r="AT10">
        <v>27.9</v>
      </c>
      <c r="AU10">
        <v>-12</v>
      </c>
      <c r="AV10">
        <v>23.4</v>
      </c>
      <c r="AW10">
        <v>3.6</v>
      </c>
      <c r="AX10" s="6">
        <v>11.03</v>
      </c>
      <c r="AY10" s="6">
        <v>13.31</v>
      </c>
      <c r="AZ10" s="6">
        <v>0</v>
      </c>
      <c r="BA10" s="6">
        <v>-1.4</v>
      </c>
      <c r="BB10" s="6">
        <v>-10.73</v>
      </c>
      <c r="BC10" s="6">
        <v>-11.84</v>
      </c>
      <c r="BD10" s="6">
        <v>-1.75</v>
      </c>
      <c r="BE10" s="6">
        <v>3.25</v>
      </c>
      <c r="BF10" s="6">
        <v>86.76</v>
      </c>
      <c r="BG10" s="6">
        <v>184.72</v>
      </c>
      <c r="BH10" s="6">
        <v>373.1</v>
      </c>
    </row>
    <row r="11" spans="1:61" hidden="1" x14ac:dyDescent="0.2">
      <c r="A11" t="s">
        <v>133</v>
      </c>
      <c r="B11" t="s">
        <v>1922</v>
      </c>
      <c r="C11" t="s">
        <v>1923</v>
      </c>
      <c r="D11">
        <v>68</v>
      </c>
      <c r="E11" t="s">
        <v>288</v>
      </c>
      <c r="G11" t="s">
        <v>84</v>
      </c>
      <c r="H11" t="s">
        <v>1924</v>
      </c>
      <c r="I11" t="s">
        <v>1925</v>
      </c>
      <c r="K11" t="s">
        <v>65</v>
      </c>
      <c r="L11" t="s">
        <v>97</v>
      </c>
      <c r="M11" t="s">
        <v>98</v>
      </c>
      <c r="N11" t="s">
        <v>1926</v>
      </c>
      <c r="O11" s="19">
        <f>SUBSTITUTE(SUBSTITUTE(SUBSTITUTE(N11, " Mrd. €", ""), ".", ""), ",", ".")*1</f>
        <v>15664</v>
      </c>
      <c r="P11">
        <v>4</v>
      </c>
      <c r="Q11" t="s">
        <v>1927</v>
      </c>
      <c r="R11" s="6">
        <v>3.6</v>
      </c>
      <c r="S11">
        <v>69.599999999999994</v>
      </c>
      <c r="T11">
        <v>62.2</v>
      </c>
      <c r="U11" s="5">
        <v>58</v>
      </c>
      <c r="V11" s="5">
        <v>58</v>
      </c>
      <c r="W11" s="6">
        <v>11.39</v>
      </c>
      <c r="X11" s="6">
        <v>6.49</v>
      </c>
      <c r="Y11" s="6">
        <v>1.82</v>
      </c>
      <c r="Z11" s="6">
        <v>0.98</v>
      </c>
      <c r="AA11" s="6">
        <v>0.93</v>
      </c>
      <c r="AB11" s="6">
        <v>3.94</v>
      </c>
      <c r="AC11" s="6">
        <v>-2.4500000000000002</v>
      </c>
      <c r="AD11" s="6">
        <v>-1.04</v>
      </c>
      <c r="AE11" s="6">
        <v>0.93</v>
      </c>
      <c r="AF11" s="6">
        <v>5.63</v>
      </c>
      <c r="AG11" s="6">
        <v>7.31</v>
      </c>
      <c r="AH11" s="6">
        <v>0.87</v>
      </c>
      <c r="AI11" s="6">
        <v>0.97</v>
      </c>
      <c r="AJ11" s="6">
        <v>2.74</v>
      </c>
      <c r="AK11" s="6">
        <v>5.42</v>
      </c>
      <c r="AL11" s="6">
        <v>0.46</v>
      </c>
      <c r="AM11">
        <v>22.2</v>
      </c>
      <c r="AN11">
        <v>19.2</v>
      </c>
      <c r="AO11">
        <v>13.3</v>
      </c>
      <c r="AP11">
        <v>1.4</v>
      </c>
      <c r="AQ11">
        <v>-17.8</v>
      </c>
      <c r="AR11">
        <v>-8.4</v>
      </c>
      <c r="AS11">
        <v>-33.299999999999997</v>
      </c>
      <c r="AT11">
        <v>-29.8</v>
      </c>
      <c r="AU11">
        <v>-45</v>
      </c>
      <c r="AV11">
        <v>27</v>
      </c>
      <c r="AW11">
        <v>9.9</v>
      </c>
      <c r="AX11" s="6">
        <v>2.31</v>
      </c>
      <c r="AY11" s="6">
        <v>-4.74</v>
      </c>
      <c r="AZ11" s="6">
        <v>0</v>
      </c>
      <c r="BA11" s="6">
        <v>-11.76</v>
      </c>
      <c r="BB11" s="6">
        <v>-12.54</v>
      </c>
      <c r="BC11" s="6">
        <v>-7.16</v>
      </c>
      <c r="BD11" s="6">
        <v>-1.0900000000000001</v>
      </c>
      <c r="BE11" s="6">
        <v>-24.01</v>
      </c>
      <c r="BF11" s="6">
        <v>-21.55</v>
      </c>
      <c r="BG11" s="6">
        <v>25.71</v>
      </c>
    </row>
    <row r="12" spans="1:61" hidden="1" x14ac:dyDescent="0.2">
      <c r="A12" t="s">
        <v>1363</v>
      </c>
      <c r="B12" s="9" t="s">
        <v>1158</v>
      </c>
      <c r="C12" s="9" t="s">
        <v>1159</v>
      </c>
      <c r="D12">
        <v>100</v>
      </c>
      <c r="E12" t="s">
        <v>1160</v>
      </c>
      <c r="G12" t="s">
        <v>127</v>
      </c>
      <c r="H12" t="s">
        <v>1161</v>
      </c>
      <c r="K12" s="9" t="s">
        <v>65</v>
      </c>
      <c r="L12" t="s">
        <v>97</v>
      </c>
      <c r="M12" t="s">
        <v>542</v>
      </c>
      <c r="N12" s="16" t="s">
        <v>1162</v>
      </c>
      <c r="O12" s="20">
        <f>SUBSTITUTE(SUBSTITUTE(SUBSTITUTE(N12, " Mrd. €", ""), ".", ""), ",", ".")*1</f>
        <v>331593</v>
      </c>
      <c r="P12" s="9">
        <v>4</v>
      </c>
      <c r="Q12" s="9" t="s">
        <v>1163</v>
      </c>
      <c r="R12" s="10">
        <v>2.38</v>
      </c>
      <c r="S12" s="9">
        <v>120.7</v>
      </c>
      <c r="T12">
        <v>115.3</v>
      </c>
      <c r="U12" s="5">
        <v>19</v>
      </c>
      <c r="V12" s="11">
        <v>19</v>
      </c>
      <c r="W12" s="10">
        <v>12.56</v>
      </c>
      <c r="X12" s="6">
        <v>12.22</v>
      </c>
      <c r="Y12" s="6">
        <v>401.82</v>
      </c>
      <c r="Z12" s="6">
        <v>0.96</v>
      </c>
      <c r="AA12" s="6">
        <v>0.93</v>
      </c>
      <c r="AB12" s="6">
        <v>13.45</v>
      </c>
      <c r="AC12" s="6">
        <v>15.02</v>
      </c>
      <c r="AD12" s="6">
        <v>13.93</v>
      </c>
      <c r="AE12" s="6">
        <v>0.93</v>
      </c>
      <c r="AF12" s="6">
        <v>12.01</v>
      </c>
      <c r="AG12" s="6">
        <v>14.41</v>
      </c>
      <c r="AH12" s="6">
        <v>-8.7100000000000009</v>
      </c>
      <c r="AI12" s="6">
        <v>0.96</v>
      </c>
      <c r="AJ12" s="6">
        <v>8.68</v>
      </c>
      <c r="AK12" s="6">
        <v>11.27</v>
      </c>
      <c r="AL12" s="6">
        <v>5.0599999999999996</v>
      </c>
      <c r="AM12">
        <v>50.1</v>
      </c>
      <c r="AN12">
        <v>50.8</v>
      </c>
      <c r="AO12">
        <v>29.7</v>
      </c>
      <c r="AP12">
        <v>1.4</v>
      </c>
      <c r="AQ12">
        <v>65.2</v>
      </c>
      <c r="AR12">
        <v>64.5</v>
      </c>
      <c r="AS12">
        <v>69.599999999999994</v>
      </c>
      <c r="AT12">
        <v>102.6</v>
      </c>
      <c r="AU12">
        <v>-14.6</v>
      </c>
      <c r="AV12">
        <v>13.7</v>
      </c>
      <c r="AW12">
        <v>9999</v>
      </c>
      <c r="AX12" s="6">
        <v>21.47</v>
      </c>
      <c r="AY12" s="6">
        <v>27.55</v>
      </c>
      <c r="AZ12" s="6">
        <v>0</v>
      </c>
      <c r="BA12" s="6">
        <v>-0.1</v>
      </c>
      <c r="BB12" s="6">
        <v>10.45</v>
      </c>
      <c r="BC12" s="6">
        <v>7.96</v>
      </c>
      <c r="BD12" s="6">
        <v>35.68</v>
      </c>
      <c r="BE12" s="6">
        <v>57.82</v>
      </c>
      <c r="BF12" s="6">
        <v>237.65</v>
      </c>
      <c r="BG12" s="10">
        <v>599.29999999999995</v>
      </c>
      <c r="BH12" s="6">
        <v>337.84</v>
      </c>
    </row>
    <row r="13" spans="1:61" hidden="1" x14ac:dyDescent="0.2">
      <c r="A13" t="s">
        <v>152</v>
      </c>
      <c r="B13" t="s">
        <v>862</v>
      </c>
      <c r="C13" t="s">
        <v>863</v>
      </c>
      <c r="D13">
        <v>76</v>
      </c>
      <c r="E13" t="s">
        <v>344</v>
      </c>
      <c r="G13" t="s">
        <v>281</v>
      </c>
      <c r="H13" t="s">
        <v>864</v>
      </c>
      <c r="K13" t="s">
        <v>65</v>
      </c>
      <c r="L13" t="s">
        <v>181</v>
      </c>
      <c r="M13" t="s">
        <v>358</v>
      </c>
      <c r="N13" t="s">
        <v>865</v>
      </c>
      <c r="O13" s="19">
        <f>SUBSTITUTE(SUBSTITUTE(SUBSTITUTE(N13, " Mrd. €", ""), ".", ""), ",", ".")*1</f>
        <v>2656</v>
      </c>
      <c r="P13">
        <v>4</v>
      </c>
      <c r="Q13" t="s">
        <v>551</v>
      </c>
      <c r="R13" s="6">
        <v>2.16</v>
      </c>
      <c r="S13">
        <v>43.2</v>
      </c>
      <c r="T13">
        <v>100</v>
      </c>
      <c r="U13" s="5">
        <v>57</v>
      </c>
      <c r="V13" s="5">
        <v>57</v>
      </c>
      <c r="W13" s="6">
        <v>5.64</v>
      </c>
      <c r="X13" s="6">
        <v>7.63</v>
      </c>
      <c r="Y13" s="6">
        <v>7.69</v>
      </c>
      <c r="Z13" s="6">
        <v>0.93</v>
      </c>
      <c r="AA13" s="6">
        <v>0.77</v>
      </c>
      <c r="AB13" s="6">
        <v>8.35</v>
      </c>
      <c r="AC13" s="6">
        <v>16.41</v>
      </c>
      <c r="AD13" s="6">
        <v>220.88</v>
      </c>
      <c r="AE13" s="6">
        <v>0.84</v>
      </c>
      <c r="AF13" s="6">
        <v>4.04</v>
      </c>
      <c r="AG13" s="6">
        <v>2.34</v>
      </c>
      <c r="AI13" s="6">
        <v>0.99</v>
      </c>
      <c r="AJ13" s="6">
        <v>4.95</v>
      </c>
      <c r="AK13" s="6">
        <v>6.51</v>
      </c>
      <c r="AL13" s="6">
        <v>26.04</v>
      </c>
      <c r="AM13">
        <v>20</v>
      </c>
      <c r="AN13">
        <v>20</v>
      </c>
      <c r="AO13">
        <v>12.9</v>
      </c>
      <c r="AP13">
        <v>3.1</v>
      </c>
      <c r="AQ13">
        <v>-28.4</v>
      </c>
      <c r="AR13">
        <v>-28.4</v>
      </c>
      <c r="AS13">
        <v>10.4</v>
      </c>
      <c r="AT13">
        <v>3.5</v>
      </c>
      <c r="AU13">
        <v>-6.7</v>
      </c>
      <c r="AV13">
        <v>27.9</v>
      </c>
      <c r="AW13">
        <v>9999</v>
      </c>
      <c r="AX13" s="6">
        <v>8.6199999999999992</v>
      </c>
      <c r="AY13" s="6">
        <v>0.27</v>
      </c>
      <c r="AZ13" s="6">
        <v>0</v>
      </c>
      <c r="BA13" s="6">
        <v>-0.8</v>
      </c>
      <c r="BB13" s="6">
        <v>-1.1100000000000001</v>
      </c>
      <c r="BC13" s="6">
        <v>9.58</v>
      </c>
      <c r="BD13" s="6">
        <v>-3.48</v>
      </c>
      <c r="BE13" s="6">
        <v>-13.82</v>
      </c>
      <c r="BF13" s="6">
        <v>1.36</v>
      </c>
      <c r="BG13" s="6">
        <v>128.63999999999999</v>
      </c>
      <c r="BH13" s="6">
        <v>244.03</v>
      </c>
    </row>
    <row r="14" spans="1:61" hidden="1" x14ac:dyDescent="0.2">
      <c r="A14" t="s">
        <v>161</v>
      </c>
      <c r="B14" t="s">
        <v>1118</v>
      </c>
      <c r="C14" t="s">
        <v>1119</v>
      </c>
      <c r="D14">
        <v>77</v>
      </c>
      <c r="E14" t="s">
        <v>179</v>
      </c>
      <c r="H14" t="s">
        <v>1120</v>
      </c>
      <c r="K14" t="s">
        <v>65</v>
      </c>
      <c r="L14" t="s">
        <v>66</v>
      </c>
      <c r="M14" t="s">
        <v>67</v>
      </c>
      <c r="N14" t="s">
        <v>1121</v>
      </c>
      <c r="O14" s="19">
        <f>SUBSTITUTE(SUBSTITUTE(SUBSTITUTE(N14, " Mrd. €", ""), ".", ""), ",", ".")*1</f>
        <v>6624</v>
      </c>
      <c r="P14">
        <v>4</v>
      </c>
      <c r="Q14" t="s">
        <v>1122</v>
      </c>
      <c r="R14" s="6">
        <v>1.92</v>
      </c>
      <c r="S14">
        <v>28.5</v>
      </c>
      <c r="T14">
        <v>35.9</v>
      </c>
      <c r="U14" s="5">
        <v>56</v>
      </c>
      <c r="V14" s="5">
        <v>56</v>
      </c>
      <c r="W14" s="6">
        <v>6.09</v>
      </c>
      <c r="X14" s="6">
        <v>3.79</v>
      </c>
      <c r="Y14" s="6">
        <v>4.8099999999999996</v>
      </c>
      <c r="Z14" s="6">
        <v>0.97</v>
      </c>
      <c r="AA14" s="6">
        <v>0.93</v>
      </c>
      <c r="AB14" s="6">
        <v>9.34</v>
      </c>
      <c r="AC14" s="6">
        <v>6.17</v>
      </c>
      <c r="AD14" s="6">
        <v>-5.31</v>
      </c>
      <c r="AE14" s="6">
        <v>0.41</v>
      </c>
      <c r="AF14" s="6">
        <v>5.01</v>
      </c>
      <c r="AG14" s="6">
        <v>17.600000000000001</v>
      </c>
      <c r="AI14" s="6">
        <v>0.97</v>
      </c>
      <c r="AJ14" s="6">
        <v>4.3600000000000003</v>
      </c>
      <c r="AK14" s="6">
        <v>3.77</v>
      </c>
      <c r="AL14" s="6">
        <v>3.07</v>
      </c>
      <c r="AM14">
        <v>15.5</v>
      </c>
      <c r="AN14">
        <v>14.8</v>
      </c>
      <c r="AO14">
        <v>15.5</v>
      </c>
      <c r="AP14">
        <v>4.5999999999999996</v>
      </c>
      <c r="AQ14">
        <v>-11.3</v>
      </c>
      <c r="AR14">
        <v>-7.6</v>
      </c>
      <c r="AS14">
        <v>-7.1</v>
      </c>
      <c r="AT14">
        <v>-3.1</v>
      </c>
      <c r="AU14">
        <v>-1.7</v>
      </c>
      <c r="AV14">
        <v>8.1999999999999993</v>
      </c>
      <c r="AW14">
        <v>10.1</v>
      </c>
      <c r="AX14" s="6">
        <v>7.48</v>
      </c>
      <c r="AY14" s="6">
        <v>4.37</v>
      </c>
      <c r="AZ14" s="6">
        <v>0</v>
      </c>
      <c r="BA14" s="6">
        <v>1.05</v>
      </c>
      <c r="BB14" s="6">
        <v>-0.82</v>
      </c>
      <c r="BC14" s="6">
        <v>7.08</v>
      </c>
      <c r="BD14" s="6">
        <v>12.34</v>
      </c>
      <c r="BE14" s="6">
        <v>15.53</v>
      </c>
      <c r="BF14" s="6">
        <v>23.87</v>
      </c>
      <c r="BG14" s="6">
        <v>105.79</v>
      </c>
      <c r="BH14" s="6">
        <v>3007.77</v>
      </c>
    </row>
    <row r="15" spans="1:61" hidden="1" x14ac:dyDescent="0.2">
      <c r="A15" t="s">
        <v>169</v>
      </c>
      <c r="B15" t="s">
        <v>3317</v>
      </c>
      <c r="C15" t="s">
        <v>3318</v>
      </c>
      <c r="D15">
        <v>55</v>
      </c>
      <c r="E15" t="s">
        <v>218</v>
      </c>
      <c r="H15" t="s">
        <v>3319</v>
      </c>
      <c r="K15" t="s">
        <v>65</v>
      </c>
      <c r="L15" t="s">
        <v>229</v>
      </c>
      <c r="M15" t="s">
        <v>230</v>
      </c>
      <c r="N15" t="s">
        <v>3320</v>
      </c>
      <c r="O15" s="19">
        <f>SUBSTITUTE(SUBSTITUTE(SUBSTITUTE(N15, " Mrd. €", ""), ".", ""), ",", ".")*1</f>
        <v>1843</v>
      </c>
      <c r="P15">
        <v>4</v>
      </c>
      <c r="Q15" t="s">
        <v>3321</v>
      </c>
      <c r="R15" s="6">
        <v>1.71</v>
      </c>
      <c r="S15">
        <v>90.3</v>
      </c>
      <c r="T15">
        <v>37.9</v>
      </c>
      <c r="U15" s="5">
        <v>56</v>
      </c>
      <c r="V15" s="5">
        <v>56</v>
      </c>
      <c r="W15" s="6">
        <v>8.67</v>
      </c>
      <c r="X15" s="6">
        <v>9.07</v>
      </c>
      <c r="Y15" s="6">
        <v>4.08</v>
      </c>
      <c r="Z15" s="6">
        <v>0.97</v>
      </c>
      <c r="AA15" s="6">
        <v>0.62</v>
      </c>
      <c r="AB15" s="6">
        <v>-4.32</v>
      </c>
      <c r="AC15" s="6">
        <v>-20.65</v>
      </c>
      <c r="AD15" s="6">
        <v>55.24</v>
      </c>
      <c r="AE15" s="6">
        <v>0.73</v>
      </c>
      <c r="AF15" s="6">
        <v>14.55</v>
      </c>
      <c r="AG15" s="6">
        <v>7.16</v>
      </c>
      <c r="AI15" s="6">
        <v>0.89</v>
      </c>
      <c r="AJ15" s="6">
        <v>1.57</v>
      </c>
      <c r="AK15" s="6">
        <v>4.33</v>
      </c>
      <c r="AL15" s="6">
        <v>-0.98</v>
      </c>
      <c r="AM15">
        <v>52.7</v>
      </c>
      <c r="AN15">
        <v>40.700000000000003</v>
      </c>
      <c r="AO15">
        <v>6.9</v>
      </c>
      <c r="AP15">
        <v>0.9</v>
      </c>
      <c r="AQ15">
        <v>72.900000000000006</v>
      </c>
      <c r="AR15">
        <v>113.9</v>
      </c>
      <c r="AS15">
        <v>-32.1</v>
      </c>
      <c r="AT15">
        <v>-4.4000000000000004</v>
      </c>
      <c r="AU15">
        <v>-27.5</v>
      </c>
      <c r="AV15">
        <v>28.1</v>
      </c>
      <c r="AW15">
        <v>12.6</v>
      </c>
      <c r="AX15" s="6">
        <v>5.22</v>
      </c>
      <c r="AY15" s="6">
        <v>0.54</v>
      </c>
      <c r="AZ15" s="6">
        <v>0</v>
      </c>
      <c r="BA15" s="6">
        <v>0.51</v>
      </c>
      <c r="BB15" s="6">
        <v>1.86</v>
      </c>
      <c r="BC15" s="6">
        <v>-0.88</v>
      </c>
      <c r="BD15" s="6">
        <v>4.8</v>
      </c>
      <c r="BE15" s="6">
        <v>-10.99</v>
      </c>
      <c r="BF15" s="6">
        <v>2.72</v>
      </c>
      <c r="BG15" s="6">
        <v>66.290000000000006</v>
      </c>
      <c r="BH15" s="6">
        <v>135.46</v>
      </c>
    </row>
    <row r="16" spans="1:61" hidden="1" x14ac:dyDescent="0.2">
      <c r="A16" t="s">
        <v>177</v>
      </c>
      <c r="B16" t="s">
        <v>1838</v>
      </c>
      <c r="C16" t="s">
        <v>1839</v>
      </c>
      <c r="D16">
        <v>87</v>
      </c>
      <c r="E16" t="s">
        <v>179</v>
      </c>
      <c r="G16" t="s">
        <v>74</v>
      </c>
      <c r="H16" t="s">
        <v>1840</v>
      </c>
      <c r="K16" t="s">
        <v>65</v>
      </c>
      <c r="L16" t="s">
        <v>229</v>
      </c>
      <c r="M16" t="s">
        <v>230</v>
      </c>
      <c r="N16" t="s">
        <v>1841</v>
      </c>
      <c r="O16" s="19">
        <f>SUBSTITUTE(SUBSTITUTE(SUBSTITUTE(N16, " Mrd. €", ""), ".", ""), ",", ".")*1</f>
        <v>4151</v>
      </c>
      <c r="P16">
        <v>4</v>
      </c>
      <c r="Q16" t="s">
        <v>833</v>
      </c>
      <c r="R16" s="6">
        <v>1.05</v>
      </c>
      <c r="S16">
        <v>21.1</v>
      </c>
      <c r="T16">
        <v>15.6</v>
      </c>
      <c r="U16" s="5">
        <v>55</v>
      </c>
      <c r="V16" s="5">
        <v>55</v>
      </c>
      <c r="W16" s="6">
        <v>6.69</v>
      </c>
      <c r="X16" s="6">
        <v>6.53</v>
      </c>
      <c r="Y16" s="6">
        <v>3.7</v>
      </c>
      <c r="Z16" s="6">
        <v>0.98</v>
      </c>
      <c r="AA16" s="6">
        <v>0.95</v>
      </c>
      <c r="AB16" s="6">
        <v>5.96</v>
      </c>
      <c r="AC16" s="6">
        <v>7.21</v>
      </c>
      <c r="AD16" s="6">
        <v>11.22</v>
      </c>
      <c r="AE16" s="6">
        <v>0.8</v>
      </c>
      <c r="AF16" s="6">
        <v>31.72</v>
      </c>
      <c r="AG16" s="6">
        <v>8.85</v>
      </c>
      <c r="AH16" s="6">
        <v>-15.78</v>
      </c>
      <c r="AI16" s="6">
        <v>0.95</v>
      </c>
      <c r="AJ16" s="6">
        <v>5.69</v>
      </c>
      <c r="AK16" s="6">
        <v>4.63</v>
      </c>
      <c r="AL16" s="6">
        <v>2.72</v>
      </c>
      <c r="AM16">
        <v>29</v>
      </c>
      <c r="AN16">
        <v>20</v>
      </c>
      <c r="AO16">
        <v>10.7</v>
      </c>
      <c r="AP16">
        <v>1.3</v>
      </c>
      <c r="AQ16">
        <v>10.7</v>
      </c>
      <c r="AR16">
        <v>11</v>
      </c>
      <c r="AS16">
        <v>-9.8000000000000007</v>
      </c>
      <c r="AT16">
        <v>24.5</v>
      </c>
      <c r="AU16">
        <v>13.8</v>
      </c>
      <c r="AV16">
        <v>39.1</v>
      </c>
      <c r="AW16">
        <v>7</v>
      </c>
      <c r="AX16" s="6">
        <v>5.29</v>
      </c>
      <c r="AY16" s="6">
        <v>15.09</v>
      </c>
      <c r="AZ16" s="6">
        <v>0</v>
      </c>
      <c r="BA16" s="6">
        <v>0.28999999999999998</v>
      </c>
      <c r="BB16" s="6">
        <v>4.6900000000000004</v>
      </c>
      <c r="BC16" s="6">
        <v>0.13</v>
      </c>
      <c r="BD16" s="6">
        <v>3.56</v>
      </c>
      <c r="BE16" s="6">
        <v>18.670000000000002</v>
      </c>
      <c r="BF16" s="6">
        <v>101.95</v>
      </c>
      <c r="BG16" s="6">
        <v>67.47</v>
      </c>
      <c r="BH16" s="6">
        <v>105.23</v>
      </c>
    </row>
    <row r="17" spans="1:60" hidden="1" x14ac:dyDescent="0.2">
      <c r="A17" t="s">
        <v>185</v>
      </c>
      <c r="B17" s="12" t="s">
        <v>3378</v>
      </c>
      <c r="C17" s="12" t="s">
        <v>3379</v>
      </c>
      <c r="D17" s="9">
        <v>64</v>
      </c>
      <c r="E17" s="9" t="s">
        <v>288</v>
      </c>
      <c r="F17" s="9"/>
      <c r="G17" s="9" t="s">
        <v>188</v>
      </c>
      <c r="H17" s="9" t="s">
        <v>3380</v>
      </c>
      <c r="I17" s="9"/>
      <c r="J17" s="9"/>
      <c r="K17" s="12" t="s">
        <v>65</v>
      </c>
      <c r="L17" s="9" t="s">
        <v>97</v>
      </c>
      <c r="M17" s="9" t="s">
        <v>542</v>
      </c>
      <c r="N17" s="12" t="s">
        <v>3381</v>
      </c>
      <c r="O17" s="19">
        <f>SUBSTITUTE(SUBSTITUTE(SUBSTITUTE(N17, " Mrd. €", ""), ".", ""), ",", ".")*1</f>
        <v>33680</v>
      </c>
      <c r="P17" s="9">
        <v>4</v>
      </c>
      <c r="Q17" s="9" t="s">
        <v>1220</v>
      </c>
      <c r="R17" s="13">
        <v>2.75</v>
      </c>
      <c r="S17" s="12">
        <v>46.9</v>
      </c>
      <c r="T17" s="9">
        <v>51</v>
      </c>
      <c r="U17" s="11">
        <v>54</v>
      </c>
      <c r="V17" s="14">
        <v>54</v>
      </c>
      <c r="W17" s="13">
        <v>5.93</v>
      </c>
      <c r="X17" s="10">
        <v>6.24</v>
      </c>
      <c r="Y17" s="10">
        <v>3.57</v>
      </c>
      <c r="Z17" s="10">
        <v>0.98</v>
      </c>
      <c r="AA17" s="10">
        <v>0.74</v>
      </c>
      <c r="AB17" s="10">
        <v>9.48</v>
      </c>
      <c r="AC17" s="10">
        <v>3.91</v>
      </c>
      <c r="AD17" s="10">
        <v>6.99</v>
      </c>
      <c r="AE17" s="10">
        <v>0.85</v>
      </c>
      <c r="AF17" s="10">
        <v>8.5</v>
      </c>
      <c r="AG17" s="10">
        <v>4.22</v>
      </c>
      <c r="AH17" s="10">
        <v>-3.99</v>
      </c>
      <c r="AI17" s="10">
        <v>0.94</v>
      </c>
      <c r="AJ17" s="10">
        <v>5.44</v>
      </c>
      <c r="AK17" s="10">
        <v>5.63</v>
      </c>
      <c r="AL17" s="10">
        <v>3.32</v>
      </c>
      <c r="AM17" s="9">
        <v>17.8</v>
      </c>
      <c r="AN17" s="9">
        <v>17.100000000000001</v>
      </c>
      <c r="AO17" s="9">
        <v>13</v>
      </c>
      <c r="AP17" s="9">
        <v>0.5</v>
      </c>
      <c r="AQ17" s="9">
        <v>-21.2</v>
      </c>
      <c r="AR17" s="9">
        <v>-38.799999999999997</v>
      </c>
      <c r="AS17" s="9">
        <v>-18.3</v>
      </c>
      <c r="AT17" s="9">
        <v>-14.8</v>
      </c>
      <c r="AU17" s="9">
        <v>-5.3</v>
      </c>
      <c r="AV17" s="9">
        <v>36.6</v>
      </c>
      <c r="AW17" s="9">
        <v>13.7</v>
      </c>
      <c r="AX17" s="10">
        <v>6.82</v>
      </c>
      <c r="AY17" s="10">
        <v>1.1399999999999999</v>
      </c>
      <c r="AZ17" s="10">
        <v>0</v>
      </c>
      <c r="BA17" s="10">
        <v>-0.18</v>
      </c>
      <c r="BB17" s="10">
        <v>-1.93</v>
      </c>
      <c r="BC17" s="10">
        <v>-8.93</v>
      </c>
      <c r="BD17" s="10">
        <v>0.03</v>
      </c>
      <c r="BE17" s="10">
        <v>0.25</v>
      </c>
      <c r="BF17" s="10">
        <v>5.81</v>
      </c>
      <c r="BG17" s="13">
        <v>93.46</v>
      </c>
      <c r="BH17" s="6">
        <v>392.44</v>
      </c>
    </row>
    <row r="18" spans="1:60" hidden="1" x14ac:dyDescent="0.2">
      <c r="A18" t="s">
        <v>193</v>
      </c>
      <c r="B18" t="s">
        <v>314</v>
      </c>
      <c r="C18" t="s">
        <v>315</v>
      </c>
      <c r="D18">
        <v>72</v>
      </c>
      <c r="E18" t="s">
        <v>316</v>
      </c>
      <c r="G18" t="s">
        <v>127</v>
      </c>
      <c r="H18" t="s">
        <v>317</v>
      </c>
      <c r="K18" t="s">
        <v>65</v>
      </c>
      <c r="L18" t="s">
        <v>97</v>
      </c>
      <c r="M18" t="s">
        <v>318</v>
      </c>
      <c r="N18" t="s">
        <v>319</v>
      </c>
      <c r="O18" s="19">
        <f>SUBSTITUTE(SUBSTITUTE(SUBSTITUTE(N18, " Mrd. €", ""), ".", ""), ",", ".")*1</f>
        <v>74924</v>
      </c>
      <c r="P18">
        <v>4</v>
      </c>
      <c r="Q18" t="s">
        <v>320</v>
      </c>
      <c r="R18" s="6">
        <v>8.48</v>
      </c>
      <c r="S18">
        <v>79.7</v>
      </c>
      <c r="T18">
        <v>76.599999999999994</v>
      </c>
      <c r="U18" s="5">
        <v>54</v>
      </c>
      <c r="V18" s="5">
        <v>54</v>
      </c>
      <c r="W18" s="6">
        <v>7.42</v>
      </c>
      <c r="X18" s="6">
        <v>4.03</v>
      </c>
      <c r="Y18" s="6">
        <v>4.95</v>
      </c>
      <c r="Z18" s="6">
        <v>0.99</v>
      </c>
      <c r="AA18" s="6">
        <v>0.99</v>
      </c>
      <c r="AB18" s="6">
        <v>7.27</v>
      </c>
      <c r="AC18" s="6">
        <v>3.68</v>
      </c>
      <c r="AD18" s="6">
        <v>3.02</v>
      </c>
      <c r="AE18" s="6">
        <v>0.88</v>
      </c>
      <c r="AF18" s="6">
        <v>8.9700000000000006</v>
      </c>
      <c r="AG18" s="6">
        <v>5.3</v>
      </c>
      <c r="AH18" s="6">
        <v>0.88</v>
      </c>
      <c r="AI18" s="6">
        <v>0.83</v>
      </c>
      <c r="AJ18" s="6">
        <v>1.43</v>
      </c>
      <c r="AK18" s="6">
        <v>0.77</v>
      </c>
      <c r="AL18" s="6">
        <v>0.08</v>
      </c>
      <c r="AM18">
        <v>9.6999999999999993</v>
      </c>
      <c r="AN18">
        <v>9.4</v>
      </c>
      <c r="AO18">
        <v>8.9</v>
      </c>
      <c r="AP18">
        <v>4</v>
      </c>
      <c r="AQ18">
        <v>-31.9</v>
      </c>
      <c r="AR18">
        <v>-41</v>
      </c>
      <c r="AS18">
        <v>-34.799999999999997</v>
      </c>
      <c r="AT18">
        <v>-18.7</v>
      </c>
      <c r="AU18">
        <v>-29.3</v>
      </c>
      <c r="AV18">
        <v>32.4</v>
      </c>
      <c r="AW18">
        <v>11.5</v>
      </c>
      <c r="AX18" s="6">
        <v>1.1499999999999999</v>
      </c>
      <c r="AY18" s="6">
        <v>-1.17</v>
      </c>
      <c r="AZ18" s="6">
        <v>0</v>
      </c>
      <c r="BA18" s="6">
        <v>1.67</v>
      </c>
      <c r="BB18" s="6">
        <v>5.16</v>
      </c>
      <c r="BC18" s="6">
        <v>13.19</v>
      </c>
      <c r="BD18" s="6">
        <v>8.57</v>
      </c>
      <c r="BE18" s="6">
        <v>2.0299999999999998</v>
      </c>
      <c r="BF18" s="6">
        <v>-5.73</v>
      </c>
      <c r="BG18" s="6">
        <v>12.12</v>
      </c>
      <c r="BH18" s="6">
        <v>502.9</v>
      </c>
    </row>
    <row r="19" spans="1:60" hidden="1" x14ac:dyDescent="0.2">
      <c r="A19" t="s">
        <v>201</v>
      </c>
      <c r="B19" t="s">
        <v>683</v>
      </c>
      <c r="C19" t="s">
        <v>684</v>
      </c>
      <c r="D19">
        <v>70</v>
      </c>
      <c r="E19" t="s">
        <v>461</v>
      </c>
      <c r="G19" t="s">
        <v>74</v>
      </c>
      <c r="H19" t="s">
        <v>685</v>
      </c>
      <c r="K19" t="s">
        <v>65</v>
      </c>
      <c r="L19" t="s">
        <v>181</v>
      </c>
      <c r="M19" t="s">
        <v>275</v>
      </c>
      <c r="N19" t="s">
        <v>686</v>
      </c>
      <c r="O19" s="19">
        <f>SUBSTITUTE(SUBSTITUTE(SUBSTITUTE(N19, " Mrd. €", ""), ".", ""), ",", ".")*1</f>
        <v>3553</v>
      </c>
      <c r="P19">
        <v>4</v>
      </c>
      <c r="Q19" t="s">
        <v>687</v>
      </c>
      <c r="R19" s="6">
        <v>4.5199999999999996</v>
      </c>
      <c r="S19">
        <v>62.8</v>
      </c>
      <c r="T19">
        <v>73.7</v>
      </c>
      <c r="U19" s="5">
        <v>54</v>
      </c>
      <c r="V19" s="5">
        <v>54</v>
      </c>
      <c r="W19" s="6">
        <v>5.45</v>
      </c>
      <c r="X19" s="6">
        <v>5.27</v>
      </c>
      <c r="Y19" s="6">
        <v>4.4000000000000004</v>
      </c>
      <c r="Z19" s="6">
        <v>0.96</v>
      </c>
      <c r="AA19" s="6">
        <v>0.92</v>
      </c>
      <c r="AB19" s="6">
        <v>3.74</v>
      </c>
      <c r="AC19" s="6">
        <v>3.34</v>
      </c>
      <c r="AD19" s="6">
        <v>0.23</v>
      </c>
      <c r="AE19" s="6">
        <v>0.42</v>
      </c>
      <c r="AF19" s="6">
        <v>6</v>
      </c>
      <c r="AG19" s="6">
        <v>9.92</v>
      </c>
      <c r="AH19" s="6">
        <v>-39.99</v>
      </c>
      <c r="AI19" s="6">
        <v>0.89</v>
      </c>
      <c r="AJ19" s="6">
        <v>4.74</v>
      </c>
      <c r="AK19" s="6">
        <v>5.0199999999999996</v>
      </c>
      <c r="AL19" s="6">
        <v>-1.3</v>
      </c>
      <c r="AM19">
        <v>13.9</v>
      </c>
      <c r="AN19">
        <v>13.9</v>
      </c>
      <c r="AO19">
        <v>4.5</v>
      </c>
      <c r="AP19">
        <v>1.8</v>
      </c>
      <c r="AQ19">
        <v>-20.2</v>
      </c>
      <c r="AR19">
        <v>-20.2</v>
      </c>
      <c r="AS19">
        <v>-35.299999999999997</v>
      </c>
      <c r="AT19">
        <v>-8.8000000000000007</v>
      </c>
      <c r="AU19">
        <v>-28.1</v>
      </c>
      <c r="AV19">
        <v>45.5</v>
      </c>
      <c r="AW19">
        <v>67.5</v>
      </c>
      <c r="AX19" s="6">
        <v>-0.16</v>
      </c>
      <c r="AY19" s="6">
        <v>-5.82</v>
      </c>
      <c r="AZ19" s="6">
        <v>0</v>
      </c>
      <c r="BA19" s="6">
        <v>2.9</v>
      </c>
      <c r="BB19" s="6">
        <v>0.84</v>
      </c>
      <c r="BC19" s="6">
        <v>9.76</v>
      </c>
      <c r="BD19" s="6">
        <v>5.59</v>
      </c>
      <c r="BE19" s="6">
        <v>-9.39</v>
      </c>
      <c r="BF19" s="6">
        <v>-25.92</v>
      </c>
      <c r="BG19" s="6">
        <v>-1.62</v>
      </c>
      <c r="BH19" s="6">
        <v>253.59</v>
      </c>
    </row>
    <row r="20" spans="1:60" x14ac:dyDescent="0.2">
      <c r="A20" t="s">
        <v>1369</v>
      </c>
      <c r="B20" s="27" t="s">
        <v>2813</v>
      </c>
      <c r="C20" s="27" t="s">
        <v>2814</v>
      </c>
      <c r="D20">
        <v>96</v>
      </c>
      <c r="E20" t="s">
        <v>93</v>
      </c>
      <c r="G20" t="s">
        <v>84</v>
      </c>
      <c r="H20" t="s">
        <v>2815</v>
      </c>
      <c r="K20" s="27" t="s">
        <v>65</v>
      </c>
      <c r="L20" t="s">
        <v>558</v>
      </c>
      <c r="M20" t="s">
        <v>1244</v>
      </c>
      <c r="N20" s="28" t="s">
        <v>2816</v>
      </c>
      <c r="O20" s="29">
        <f>SUBSTITUTE(SUBSTITUTE(SUBSTITUTE(N20, " Mrd. €", ""), ".", ""), ",", ".")*1</f>
        <v>12888</v>
      </c>
      <c r="P20" s="9">
        <v>4</v>
      </c>
      <c r="Q20" s="9" t="s">
        <v>2817</v>
      </c>
      <c r="R20" s="30">
        <v>1.24</v>
      </c>
      <c r="S20" s="27">
        <v>35.9</v>
      </c>
      <c r="T20">
        <v>19.899999999999999</v>
      </c>
      <c r="U20" s="5">
        <v>13</v>
      </c>
      <c r="V20" s="31">
        <v>19</v>
      </c>
      <c r="W20" s="30">
        <v>19.73</v>
      </c>
      <c r="X20" s="6">
        <v>19.63</v>
      </c>
      <c r="Y20" s="6">
        <v>12.33</v>
      </c>
      <c r="Z20" s="6">
        <v>0.9</v>
      </c>
      <c r="AA20" s="6">
        <v>0.85</v>
      </c>
      <c r="AB20" s="6">
        <v>19.350000000000001</v>
      </c>
      <c r="AC20" s="6">
        <v>19.739999999999998</v>
      </c>
      <c r="AD20" s="6">
        <v>-0.76</v>
      </c>
      <c r="AE20" s="6">
        <v>0.79</v>
      </c>
      <c r="AF20" s="6">
        <v>26.83</v>
      </c>
      <c r="AG20" s="6">
        <v>32.5</v>
      </c>
      <c r="AH20" s="6">
        <v>-44</v>
      </c>
      <c r="AI20" s="6">
        <v>0.88</v>
      </c>
      <c r="AJ20" s="6">
        <v>10.06</v>
      </c>
      <c r="AK20" s="6">
        <v>13.37</v>
      </c>
      <c r="AL20" s="6">
        <v>0.45</v>
      </c>
      <c r="AM20">
        <v>28.4</v>
      </c>
      <c r="AN20">
        <v>29</v>
      </c>
      <c r="AO20">
        <v>15</v>
      </c>
      <c r="AP20">
        <v>2.6</v>
      </c>
      <c r="AQ20">
        <v>5.5</v>
      </c>
      <c r="AR20">
        <v>8</v>
      </c>
      <c r="AS20">
        <v>-48.4</v>
      </c>
      <c r="AT20">
        <v>17.600000000000001</v>
      </c>
      <c r="AU20">
        <v>-7.9</v>
      </c>
      <c r="AV20">
        <v>34.4</v>
      </c>
      <c r="AW20">
        <v>1.9</v>
      </c>
      <c r="AX20" s="6">
        <v>20.309999999999999</v>
      </c>
      <c r="AY20" s="6">
        <v>15.12</v>
      </c>
      <c r="AZ20" s="6">
        <v>0</v>
      </c>
      <c r="BA20" s="6">
        <v>0.3</v>
      </c>
      <c r="BB20" s="6">
        <v>0.96</v>
      </c>
      <c r="BC20" s="6">
        <v>-9.91</v>
      </c>
      <c r="BD20" s="6">
        <v>1.68</v>
      </c>
      <c r="BE20" s="6">
        <v>11.4</v>
      </c>
      <c r="BF20" s="6">
        <v>102.22</v>
      </c>
      <c r="BG20" s="30">
        <v>535.24</v>
      </c>
      <c r="BH20" s="6">
        <v>842.69</v>
      </c>
    </row>
    <row r="21" spans="1:60" hidden="1" x14ac:dyDescent="0.2">
      <c r="A21" t="s">
        <v>215</v>
      </c>
      <c r="B21" s="12" t="s">
        <v>643</v>
      </c>
      <c r="C21" s="12" t="s">
        <v>644</v>
      </c>
      <c r="D21" s="9">
        <v>57</v>
      </c>
      <c r="E21" s="9" t="s">
        <v>196</v>
      </c>
      <c r="F21" s="9" t="s">
        <v>225</v>
      </c>
      <c r="G21" s="9" t="s">
        <v>188</v>
      </c>
      <c r="H21" s="9" t="s">
        <v>645</v>
      </c>
      <c r="I21" s="9" t="s">
        <v>646</v>
      </c>
      <c r="J21" s="9"/>
      <c r="K21" s="12" t="s">
        <v>65</v>
      </c>
      <c r="L21" s="9" t="s">
        <v>129</v>
      </c>
      <c r="M21" s="9" t="s">
        <v>130</v>
      </c>
      <c r="N21" s="12" t="s">
        <v>647</v>
      </c>
      <c r="O21" s="19">
        <f>SUBSTITUTE(SUBSTITUTE(SUBSTITUTE(N21, " Mrd. €", ""), ".", ""), ",", ".")*1</f>
        <v>62062</v>
      </c>
      <c r="P21" s="9">
        <v>4</v>
      </c>
      <c r="Q21" s="9" t="s">
        <v>648</v>
      </c>
      <c r="R21" s="13">
        <v>1.62</v>
      </c>
      <c r="S21" s="12">
        <v>30.7</v>
      </c>
      <c r="T21" s="9">
        <v>36.1</v>
      </c>
      <c r="U21" s="11">
        <v>52</v>
      </c>
      <c r="V21" s="14">
        <v>52</v>
      </c>
      <c r="W21" s="13">
        <v>5.78</v>
      </c>
      <c r="X21" s="10">
        <v>4.28</v>
      </c>
      <c r="Y21" s="10">
        <v>3.85</v>
      </c>
      <c r="Z21" s="10">
        <v>1</v>
      </c>
      <c r="AA21" s="10">
        <v>0.97</v>
      </c>
      <c r="AB21" s="10">
        <v>7.16</v>
      </c>
      <c r="AC21" s="10">
        <v>1.6</v>
      </c>
      <c r="AD21" s="10">
        <v>6.89</v>
      </c>
      <c r="AE21" s="10">
        <v>0.87</v>
      </c>
      <c r="AF21" s="10">
        <v>4.1100000000000003</v>
      </c>
      <c r="AG21" s="10">
        <v>1.49</v>
      </c>
      <c r="AH21" s="10">
        <v>53.25</v>
      </c>
      <c r="AI21" s="10">
        <v>0.96</v>
      </c>
      <c r="AJ21" s="10">
        <v>9.33</v>
      </c>
      <c r="AK21" s="10">
        <v>2.96</v>
      </c>
      <c r="AL21" s="10">
        <v>4.4800000000000004</v>
      </c>
      <c r="AM21" s="9">
        <v>51</v>
      </c>
      <c r="AN21" s="9">
        <v>19</v>
      </c>
      <c r="AO21" s="9">
        <v>17.899999999999999</v>
      </c>
      <c r="AP21" s="9">
        <v>3.4</v>
      </c>
      <c r="AQ21" s="9">
        <v>-5.8</v>
      </c>
      <c r="AR21" s="9">
        <v>18.7</v>
      </c>
      <c r="AS21" s="9">
        <v>2.5</v>
      </c>
      <c r="AT21" s="9">
        <v>0.8</v>
      </c>
      <c r="AU21" s="9">
        <v>-6.2</v>
      </c>
      <c r="AV21" s="9">
        <v>28.6</v>
      </c>
      <c r="AW21" s="9">
        <v>9.4</v>
      </c>
      <c r="AX21" s="10">
        <v>7.26</v>
      </c>
      <c r="AY21" s="10">
        <v>0.38</v>
      </c>
      <c r="AZ21" s="10">
        <v>0</v>
      </c>
      <c r="BA21" s="10">
        <v>1.39</v>
      </c>
      <c r="BB21" s="10">
        <v>-3.49</v>
      </c>
      <c r="BC21" s="10">
        <v>-1.42</v>
      </c>
      <c r="BD21" s="10">
        <v>-2.64</v>
      </c>
      <c r="BE21" s="10">
        <v>-7.87</v>
      </c>
      <c r="BF21" s="10">
        <v>1.92</v>
      </c>
      <c r="BG21" s="13">
        <v>101.55</v>
      </c>
    </row>
    <row r="22" spans="1:60" hidden="1" x14ac:dyDescent="0.2">
      <c r="A22" t="s">
        <v>575</v>
      </c>
      <c r="B22" s="9" t="s">
        <v>3490</v>
      </c>
      <c r="C22" s="9" t="s">
        <v>3491</v>
      </c>
      <c r="D22">
        <v>83</v>
      </c>
      <c r="E22" t="s">
        <v>918</v>
      </c>
      <c r="G22" t="s">
        <v>74</v>
      </c>
      <c r="H22" t="s">
        <v>3492</v>
      </c>
      <c r="K22" s="9" t="s">
        <v>274</v>
      </c>
      <c r="L22" t="s">
        <v>86</v>
      </c>
      <c r="M22" t="s">
        <v>198</v>
      </c>
      <c r="N22" s="16" t="s">
        <v>3493</v>
      </c>
      <c r="O22" s="20">
        <f>SUBSTITUTE(SUBSTITUTE(SUBSTITUTE(N22, " Mrd. €", ""), ".", ""), ",", ".")*1</f>
        <v>71742</v>
      </c>
      <c r="P22" s="9">
        <v>4</v>
      </c>
      <c r="Q22" s="9" t="s">
        <v>3494</v>
      </c>
      <c r="R22" s="10">
        <v>3.82</v>
      </c>
      <c r="S22" s="9">
        <v>175.7</v>
      </c>
      <c r="T22">
        <v>153.69999999999999</v>
      </c>
      <c r="U22" s="5">
        <v>30</v>
      </c>
      <c r="V22" s="11">
        <v>34</v>
      </c>
      <c r="W22" s="10">
        <v>7.27</v>
      </c>
      <c r="X22" s="6">
        <v>9.23</v>
      </c>
      <c r="Y22" s="6">
        <v>5.93</v>
      </c>
      <c r="Z22" s="6">
        <v>0.96</v>
      </c>
      <c r="AA22" s="6">
        <v>0.6</v>
      </c>
      <c r="AB22" s="6">
        <v>8.68</v>
      </c>
      <c r="AC22" s="6">
        <v>29.24</v>
      </c>
      <c r="AD22" s="6">
        <v>6.9</v>
      </c>
      <c r="AE22" s="6">
        <v>0.59</v>
      </c>
      <c r="AF22" s="6">
        <v>8.3699999999999992</v>
      </c>
      <c r="AG22" s="6">
        <v>38.770000000000003</v>
      </c>
      <c r="AH22" s="6">
        <v>5.89</v>
      </c>
      <c r="AI22" s="6">
        <v>-0.28999999999999998</v>
      </c>
      <c r="AJ22" s="6">
        <v>-4.2</v>
      </c>
      <c r="AK22" s="6">
        <v>4.28</v>
      </c>
      <c r="AL22" s="6">
        <v>8.89</v>
      </c>
      <c r="AM22">
        <v>33.1</v>
      </c>
      <c r="AN22">
        <v>46</v>
      </c>
      <c r="AO22">
        <v>31.4</v>
      </c>
      <c r="AP22">
        <v>11.3</v>
      </c>
      <c r="AQ22">
        <v>22.1</v>
      </c>
      <c r="AR22">
        <v>14.9</v>
      </c>
      <c r="AS22">
        <v>62.9</v>
      </c>
      <c r="AT22">
        <v>90.9</v>
      </c>
      <c r="AU22">
        <v>-29.3</v>
      </c>
      <c r="AV22">
        <v>21.8</v>
      </c>
      <c r="AW22">
        <v>3.9</v>
      </c>
      <c r="AX22" s="6">
        <v>18.260000000000002</v>
      </c>
      <c r="AY22" s="6">
        <v>21.35</v>
      </c>
      <c r="AZ22" s="6">
        <v>0</v>
      </c>
      <c r="BA22" s="6">
        <v>-2.4300000000000002</v>
      </c>
      <c r="BB22" s="6">
        <v>5.31</v>
      </c>
      <c r="BC22" s="6">
        <v>8.6300000000000008</v>
      </c>
      <c r="BD22" s="6">
        <v>23.26</v>
      </c>
      <c r="BE22" s="6">
        <v>36.26</v>
      </c>
      <c r="BF22" s="6">
        <v>163.19999999999999</v>
      </c>
      <c r="BG22" s="10">
        <v>435.1</v>
      </c>
      <c r="BH22" s="6">
        <v>321.89</v>
      </c>
    </row>
    <row r="23" spans="1:60" hidden="1" x14ac:dyDescent="0.2">
      <c r="A23" t="s">
        <v>234</v>
      </c>
      <c r="B23" t="s">
        <v>3043</v>
      </c>
      <c r="C23" t="s">
        <v>3044</v>
      </c>
      <c r="D23">
        <v>95</v>
      </c>
      <c r="E23" t="s">
        <v>578</v>
      </c>
      <c r="G23" t="s">
        <v>74</v>
      </c>
      <c r="H23" t="s">
        <v>3045</v>
      </c>
      <c r="K23" t="s">
        <v>65</v>
      </c>
      <c r="L23" t="s">
        <v>229</v>
      </c>
      <c r="M23" t="s">
        <v>230</v>
      </c>
      <c r="N23" t="s">
        <v>3046</v>
      </c>
      <c r="O23" s="19">
        <f>SUBSTITUTE(SUBSTITUTE(SUBSTITUTE(N23, " Mrd. €", ""), ".", ""), ",", ".")*1</f>
        <v>13256</v>
      </c>
      <c r="P23">
        <v>4</v>
      </c>
      <c r="Q23" t="s">
        <v>921</v>
      </c>
      <c r="R23" s="6">
        <v>1.61</v>
      </c>
      <c r="S23">
        <v>38</v>
      </c>
      <c r="T23">
        <v>22.2</v>
      </c>
      <c r="U23" s="5">
        <v>50</v>
      </c>
      <c r="V23" s="5">
        <v>50</v>
      </c>
      <c r="W23" s="6">
        <v>6.51</v>
      </c>
      <c r="X23" s="6">
        <v>5.92</v>
      </c>
      <c r="Y23" s="6">
        <v>-7.78</v>
      </c>
      <c r="Z23" s="6">
        <v>0.98</v>
      </c>
      <c r="AA23" s="6">
        <v>0.94</v>
      </c>
      <c r="AB23" s="6">
        <v>8.2899999999999991</v>
      </c>
      <c r="AC23" s="6">
        <v>12.48</v>
      </c>
      <c r="AD23" s="6">
        <v>13.96</v>
      </c>
      <c r="AE23" s="6">
        <v>0.71</v>
      </c>
      <c r="AF23" s="6">
        <v>17.07</v>
      </c>
      <c r="AG23" s="6">
        <v>37.130000000000003</v>
      </c>
      <c r="AH23" s="6">
        <v>64.02</v>
      </c>
      <c r="AI23" s="6">
        <v>0.97</v>
      </c>
      <c r="AJ23" s="6">
        <v>5.45</v>
      </c>
      <c r="AK23" s="6">
        <v>6.01</v>
      </c>
      <c r="AL23" s="6">
        <v>1.24</v>
      </c>
      <c r="AM23">
        <v>23</v>
      </c>
      <c r="AN23">
        <v>22.9</v>
      </c>
      <c r="AO23">
        <v>15.3</v>
      </c>
      <c r="AP23">
        <v>2</v>
      </c>
      <c r="AQ23">
        <v>14.9</v>
      </c>
      <c r="AR23">
        <v>3.7</v>
      </c>
      <c r="AS23">
        <v>-34.9</v>
      </c>
      <c r="AT23">
        <v>29.7</v>
      </c>
      <c r="AU23">
        <v>34.5</v>
      </c>
      <c r="AV23">
        <v>34.200000000000003</v>
      </c>
      <c r="AW23">
        <v>3</v>
      </c>
      <c r="AX23" s="6">
        <v>10.01</v>
      </c>
      <c r="AY23" s="6">
        <v>15.94</v>
      </c>
      <c r="AZ23" s="6">
        <v>0</v>
      </c>
      <c r="BA23" s="6">
        <v>-0.81</v>
      </c>
      <c r="BB23" s="6">
        <v>3.48</v>
      </c>
      <c r="BC23" s="6">
        <v>-2.33</v>
      </c>
      <c r="BD23" s="6">
        <v>7.49</v>
      </c>
      <c r="BE23" s="6">
        <v>33.880000000000003</v>
      </c>
      <c r="BF23" s="6">
        <v>109.45</v>
      </c>
      <c r="BG23" s="6">
        <v>159.61000000000001</v>
      </c>
      <c r="BH23" s="6">
        <v>322.17</v>
      </c>
    </row>
    <row r="24" spans="1:60" hidden="1" x14ac:dyDescent="0.2">
      <c r="A24" t="s">
        <v>241</v>
      </c>
      <c r="B24" t="s">
        <v>1673</v>
      </c>
      <c r="C24" t="s">
        <v>1674</v>
      </c>
      <c r="D24">
        <v>70</v>
      </c>
      <c r="E24" t="s">
        <v>338</v>
      </c>
      <c r="G24" t="s">
        <v>84</v>
      </c>
      <c r="H24" t="s">
        <v>1675</v>
      </c>
      <c r="K24" t="s">
        <v>274</v>
      </c>
      <c r="L24" t="s">
        <v>181</v>
      </c>
      <c r="M24" t="s">
        <v>290</v>
      </c>
      <c r="N24" t="s">
        <v>1676</v>
      </c>
      <c r="O24" s="19">
        <f>SUBSTITUTE(SUBSTITUTE(SUBSTITUTE(N24, " Mrd. €", ""), ".", ""), ",", ".")*1</f>
        <v>18109</v>
      </c>
      <c r="P24">
        <v>4</v>
      </c>
      <c r="Q24" t="s">
        <v>360</v>
      </c>
      <c r="R24" s="6">
        <v>4.28</v>
      </c>
      <c r="S24">
        <v>75.2</v>
      </c>
      <c r="T24">
        <v>100</v>
      </c>
      <c r="U24" s="5">
        <v>50</v>
      </c>
      <c r="V24" s="5">
        <v>50</v>
      </c>
      <c r="W24" s="6">
        <v>6.71</v>
      </c>
      <c r="X24" s="6">
        <v>5.9</v>
      </c>
      <c r="Y24" s="6">
        <v>3.93</v>
      </c>
      <c r="Z24" s="6">
        <v>0.99</v>
      </c>
      <c r="AA24" s="6">
        <v>0.98</v>
      </c>
      <c r="AB24" s="6">
        <v>6.02</v>
      </c>
      <c r="AC24" s="6">
        <v>4.78</v>
      </c>
      <c r="AD24" s="6">
        <v>4.09</v>
      </c>
      <c r="AE24" s="6">
        <v>0.94</v>
      </c>
      <c r="AF24" s="6">
        <v>5.14</v>
      </c>
      <c r="AG24" s="6">
        <v>3.03</v>
      </c>
      <c r="AH24" s="6">
        <v>2.73</v>
      </c>
      <c r="AI24" s="6">
        <v>0.98</v>
      </c>
      <c r="AJ24" s="6">
        <v>8.32</v>
      </c>
      <c r="AK24" s="6">
        <v>6.1</v>
      </c>
      <c r="AL24" s="6">
        <v>5</v>
      </c>
      <c r="AM24">
        <v>17.399999999999999</v>
      </c>
      <c r="AN24">
        <v>17.5</v>
      </c>
      <c r="AO24">
        <v>7.9</v>
      </c>
      <c r="AP24">
        <v>2.4</v>
      </c>
      <c r="AQ24">
        <v>-7.3</v>
      </c>
      <c r="AR24">
        <v>-8</v>
      </c>
      <c r="AS24">
        <v>0.7</v>
      </c>
      <c r="AT24">
        <v>5.8</v>
      </c>
      <c r="AU24">
        <v>-12.4</v>
      </c>
      <c r="AV24">
        <v>45.8</v>
      </c>
      <c r="AW24">
        <v>9999</v>
      </c>
      <c r="AX24" s="6">
        <v>5.31</v>
      </c>
      <c r="AY24" s="6">
        <v>1.32</v>
      </c>
      <c r="AZ24" s="6">
        <v>0</v>
      </c>
      <c r="BA24" s="6">
        <v>-0.04</v>
      </c>
      <c r="BB24" s="6">
        <v>0.24</v>
      </c>
      <c r="BC24" s="6">
        <v>4.2699999999999996</v>
      </c>
      <c r="BD24" s="6">
        <v>-0.6</v>
      </c>
      <c r="BE24" s="6">
        <v>-5.43</v>
      </c>
      <c r="BF24" s="6">
        <v>6.78</v>
      </c>
      <c r="BG24" s="6">
        <v>67.83</v>
      </c>
      <c r="BH24" s="6">
        <v>1188.43</v>
      </c>
    </row>
    <row r="25" spans="1:60" x14ac:dyDescent="0.2">
      <c r="A25" t="s">
        <v>828</v>
      </c>
      <c r="B25" s="27" t="s">
        <v>2374</v>
      </c>
      <c r="C25" s="27" t="s">
        <v>2375</v>
      </c>
      <c r="D25">
        <v>99</v>
      </c>
      <c r="E25" t="s">
        <v>491</v>
      </c>
      <c r="G25" t="s">
        <v>127</v>
      </c>
      <c r="H25" t="s">
        <v>2376</v>
      </c>
      <c r="K25" s="27" t="s">
        <v>228</v>
      </c>
      <c r="L25" t="s">
        <v>558</v>
      </c>
      <c r="M25" t="s">
        <v>826</v>
      </c>
      <c r="N25" s="28" t="s">
        <v>2377</v>
      </c>
      <c r="O25" s="29">
        <f>SUBSTITUTE(SUBSTITUTE(SUBSTITUTE(N25, " Mrd. €", ""), ".", ""), ",", ".")*1</f>
        <v>367222</v>
      </c>
      <c r="P25" s="9">
        <v>1</v>
      </c>
      <c r="Q25" s="9" t="s">
        <v>1010</v>
      </c>
      <c r="R25" s="30">
        <v>1.77</v>
      </c>
      <c r="S25" s="27">
        <v>42.9</v>
      </c>
      <c r="T25">
        <v>56</v>
      </c>
      <c r="U25" s="5">
        <v>14</v>
      </c>
      <c r="V25" s="31">
        <v>29</v>
      </c>
      <c r="W25" s="30">
        <v>16.239999999999998</v>
      </c>
      <c r="X25" s="6">
        <v>18.239999999999998</v>
      </c>
      <c r="Y25" s="6">
        <v>13.2</v>
      </c>
      <c r="Z25" s="6">
        <v>0.9</v>
      </c>
      <c r="AA25" s="6">
        <v>0.86</v>
      </c>
      <c r="AB25" s="6">
        <v>18.13</v>
      </c>
      <c r="AC25" s="6">
        <v>18.29</v>
      </c>
      <c r="AD25" s="6">
        <v>5.3</v>
      </c>
      <c r="AE25" s="6">
        <v>0.91</v>
      </c>
      <c r="AF25" s="6">
        <v>15.76</v>
      </c>
      <c r="AG25" s="6">
        <v>11.1</v>
      </c>
      <c r="AH25" s="6">
        <v>21.17</v>
      </c>
      <c r="AI25" s="6">
        <v>0.94</v>
      </c>
      <c r="AJ25" s="6">
        <v>11.6</v>
      </c>
      <c r="AK25" s="6">
        <v>11.3</v>
      </c>
      <c r="AL25" s="6">
        <v>4.1500000000000004</v>
      </c>
      <c r="AM25">
        <v>24.2</v>
      </c>
      <c r="AN25">
        <v>24.2</v>
      </c>
      <c r="AO25">
        <v>19.899999999999999</v>
      </c>
      <c r="AP25">
        <v>4.3</v>
      </c>
      <c r="AQ25">
        <v>-2.7</v>
      </c>
      <c r="AR25">
        <v>0.9</v>
      </c>
      <c r="AS25">
        <v>22.2</v>
      </c>
      <c r="AT25">
        <v>27.2</v>
      </c>
      <c r="AU25">
        <v>9.1</v>
      </c>
      <c r="AV25">
        <v>26.4</v>
      </c>
      <c r="AW25">
        <v>8.6999999999999993</v>
      </c>
      <c r="AX25" s="6">
        <v>17.649999999999999</v>
      </c>
      <c r="AY25" s="6">
        <v>16.760000000000002</v>
      </c>
      <c r="AZ25" s="6">
        <v>0</v>
      </c>
      <c r="BA25" s="6">
        <v>-2.0099999999999998</v>
      </c>
      <c r="BB25" s="6">
        <v>-4.1900000000000004</v>
      </c>
      <c r="BC25" s="6">
        <v>-13.17</v>
      </c>
      <c r="BD25" s="6">
        <v>5.1100000000000003</v>
      </c>
      <c r="BE25" s="6">
        <v>-11.55</v>
      </c>
      <c r="BF25" s="6">
        <v>117.04</v>
      </c>
      <c r="BG25" s="30">
        <v>407.88</v>
      </c>
      <c r="BH25" s="6">
        <v>212.93</v>
      </c>
    </row>
    <row r="26" spans="1:60" hidden="1" x14ac:dyDescent="0.2">
      <c r="A26" t="s">
        <v>255</v>
      </c>
      <c r="B26" t="s">
        <v>411</v>
      </c>
      <c r="C26" t="s">
        <v>412</v>
      </c>
      <c r="D26">
        <v>76</v>
      </c>
      <c r="E26" t="s">
        <v>413</v>
      </c>
      <c r="G26" t="s">
        <v>414</v>
      </c>
      <c r="H26" t="s">
        <v>415</v>
      </c>
      <c r="K26" t="s">
        <v>65</v>
      </c>
      <c r="L26" t="s">
        <v>97</v>
      </c>
      <c r="M26" t="s">
        <v>98</v>
      </c>
      <c r="N26" t="s">
        <v>416</v>
      </c>
      <c r="O26" s="19">
        <f>SUBSTITUTE(SUBSTITUTE(SUBSTITUTE(N26, " Mrd. €", ""), ".", ""), ",", ".")*1</f>
        <v>29555</v>
      </c>
      <c r="P26">
        <v>4</v>
      </c>
      <c r="Q26" t="s">
        <v>417</v>
      </c>
      <c r="R26" s="6">
        <v>3.04</v>
      </c>
      <c r="S26">
        <v>30</v>
      </c>
      <c r="T26">
        <v>18.5</v>
      </c>
      <c r="U26" s="5">
        <v>49</v>
      </c>
      <c r="V26" s="5">
        <v>49</v>
      </c>
      <c r="W26" s="6">
        <v>7.66</v>
      </c>
      <c r="X26" s="6">
        <v>7.45</v>
      </c>
      <c r="Y26" s="6">
        <v>9.44</v>
      </c>
      <c r="Z26" s="6">
        <v>0.99</v>
      </c>
      <c r="AA26" s="6">
        <v>0.71</v>
      </c>
      <c r="AB26" s="6">
        <v>7.67</v>
      </c>
      <c r="AC26" s="6">
        <v>22.99</v>
      </c>
      <c r="AD26" s="6">
        <v>-19.96</v>
      </c>
      <c r="AE26" s="6">
        <v>0.21</v>
      </c>
      <c r="AF26" s="6">
        <v>6.18</v>
      </c>
      <c r="AG26" s="6">
        <v>33.03</v>
      </c>
      <c r="AH26" s="6">
        <v>-13.83</v>
      </c>
      <c r="AI26" s="6">
        <v>0.53</v>
      </c>
      <c r="AJ26" s="6">
        <v>1.31</v>
      </c>
      <c r="AK26" s="6">
        <v>8.56</v>
      </c>
      <c r="AL26" s="6">
        <v>-2.9</v>
      </c>
      <c r="AM26">
        <v>10.9</v>
      </c>
      <c r="AN26">
        <v>9.8000000000000007</v>
      </c>
      <c r="AO26">
        <v>4.7</v>
      </c>
      <c r="AP26">
        <v>0.3</v>
      </c>
      <c r="AQ26">
        <v>-29.4</v>
      </c>
      <c r="AR26">
        <v>-22.2</v>
      </c>
      <c r="AS26">
        <v>-51.5</v>
      </c>
      <c r="AT26">
        <v>-12.6</v>
      </c>
      <c r="AU26">
        <v>-12</v>
      </c>
      <c r="AV26">
        <v>20.6</v>
      </c>
      <c r="AW26">
        <v>2.6</v>
      </c>
      <c r="AX26" s="6">
        <v>3.36</v>
      </c>
      <c r="AY26" s="6">
        <v>10.24</v>
      </c>
      <c r="AZ26" s="6">
        <v>0</v>
      </c>
      <c r="BA26" s="6">
        <v>3.16</v>
      </c>
      <c r="BB26" s="6">
        <v>5.14</v>
      </c>
      <c r="BC26" s="6">
        <v>15.04</v>
      </c>
      <c r="BD26" s="6">
        <v>-16.89</v>
      </c>
      <c r="BE26" s="6">
        <v>-13.3</v>
      </c>
      <c r="BF26" s="6">
        <v>62.84</v>
      </c>
      <c r="BG26" s="6">
        <v>39.130000000000003</v>
      </c>
      <c r="BH26" s="6">
        <v>216.74</v>
      </c>
    </row>
    <row r="27" spans="1:60" hidden="1" x14ac:dyDescent="0.2">
      <c r="A27" t="s">
        <v>1563</v>
      </c>
      <c r="B27" s="9" t="s">
        <v>2756</v>
      </c>
      <c r="C27" s="9" t="s">
        <v>2757</v>
      </c>
      <c r="D27">
        <v>59</v>
      </c>
      <c r="E27" t="s">
        <v>555</v>
      </c>
      <c r="H27" t="s">
        <v>2758</v>
      </c>
      <c r="K27" s="9" t="s">
        <v>309</v>
      </c>
      <c r="L27" t="s">
        <v>66</v>
      </c>
      <c r="M27" t="s">
        <v>77</v>
      </c>
      <c r="N27" s="16" t="s">
        <v>2759</v>
      </c>
      <c r="O27" s="20">
        <f>SUBSTITUTE(SUBSTITUTE(SUBSTITUTE(N27, " Mrd. €", ""), ".", ""), ",", ".")*1</f>
        <v>32036</v>
      </c>
      <c r="P27" s="9">
        <v>1</v>
      </c>
      <c r="Q27" s="9" t="s">
        <v>2760</v>
      </c>
      <c r="R27" s="10">
        <v>3.23</v>
      </c>
      <c r="S27" s="9">
        <v>100.9</v>
      </c>
      <c r="T27">
        <v>189.3</v>
      </c>
      <c r="U27" s="5">
        <v>15</v>
      </c>
      <c r="V27" s="11">
        <v>17</v>
      </c>
      <c r="W27" s="10">
        <v>19.55</v>
      </c>
      <c r="X27" s="6">
        <v>13.83</v>
      </c>
      <c r="Y27" s="6">
        <v>12.08</v>
      </c>
      <c r="Z27" s="6">
        <v>0.95</v>
      </c>
      <c r="AA27" s="6">
        <v>0.92</v>
      </c>
      <c r="AB27" s="6">
        <v>12.5</v>
      </c>
      <c r="AC27" s="6">
        <v>5.13</v>
      </c>
      <c r="AD27" s="6">
        <v>18.78</v>
      </c>
      <c r="AE27" s="6">
        <v>0.77</v>
      </c>
      <c r="AF27" s="6">
        <v>3.76</v>
      </c>
      <c r="AG27" s="6">
        <v>-8.2899999999999991</v>
      </c>
      <c r="AH27" s="6">
        <v>113.6</v>
      </c>
      <c r="AI27" s="6">
        <v>0.92</v>
      </c>
      <c r="AJ27" s="6">
        <v>13.24</v>
      </c>
      <c r="AK27" s="6">
        <v>4.34</v>
      </c>
      <c r="AL27" s="6">
        <v>19.399999999999999</v>
      </c>
      <c r="AM27">
        <v>31.3</v>
      </c>
      <c r="AN27">
        <v>31.2</v>
      </c>
      <c r="AO27">
        <v>49.2</v>
      </c>
      <c r="AP27">
        <v>14.5</v>
      </c>
      <c r="AQ27">
        <v>32.799999999999997</v>
      </c>
      <c r="AR27">
        <v>35.4</v>
      </c>
      <c r="AS27">
        <v>78.099999999999994</v>
      </c>
      <c r="AT27">
        <v>23.4</v>
      </c>
      <c r="AU27">
        <v>-12.2</v>
      </c>
      <c r="AV27">
        <v>26.5</v>
      </c>
      <c r="AW27">
        <v>9999</v>
      </c>
      <c r="AX27" s="6">
        <v>17.57</v>
      </c>
      <c r="AY27" s="6">
        <v>11.4</v>
      </c>
      <c r="AZ27" s="6">
        <v>0</v>
      </c>
      <c r="BA27" s="6">
        <v>-2.23</v>
      </c>
      <c r="BB27" s="6">
        <v>1.94</v>
      </c>
      <c r="BC27" s="6">
        <v>-4.63</v>
      </c>
      <c r="BD27" s="6">
        <v>4.37</v>
      </c>
      <c r="BE27" s="6">
        <v>43.3</v>
      </c>
      <c r="BF27" s="6">
        <v>71.55</v>
      </c>
      <c r="BG27" s="10">
        <v>404.6</v>
      </c>
      <c r="BH27" s="6">
        <v>670.32</v>
      </c>
    </row>
    <row r="28" spans="1:60" hidden="1" x14ac:dyDescent="0.2">
      <c r="A28" t="s">
        <v>269</v>
      </c>
      <c r="B28" t="s">
        <v>1043</v>
      </c>
      <c r="C28" t="s">
        <v>1044</v>
      </c>
      <c r="D28">
        <v>42</v>
      </c>
      <c r="E28" t="s">
        <v>617</v>
      </c>
      <c r="G28" t="s">
        <v>84</v>
      </c>
      <c r="H28" t="s">
        <v>1045</v>
      </c>
      <c r="K28" t="s">
        <v>65</v>
      </c>
      <c r="L28" t="s">
        <v>97</v>
      </c>
      <c r="M28" t="s">
        <v>1015</v>
      </c>
      <c r="N28" t="s">
        <v>1046</v>
      </c>
      <c r="O28" s="19">
        <f>SUBSTITUTE(SUBSTITUTE(SUBSTITUTE(N28, " Mrd. €", ""), ".", ""), ",", ".")*1</f>
        <v>15063</v>
      </c>
      <c r="P28">
        <v>4</v>
      </c>
      <c r="Q28" t="s">
        <v>1047</v>
      </c>
      <c r="R28" s="6">
        <v>3.65</v>
      </c>
      <c r="S28">
        <v>79.599999999999994</v>
      </c>
      <c r="T28">
        <v>104.6</v>
      </c>
      <c r="U28" s="5">
        <v>47</v>
      </c>
      <c r="V28" s="5">
        <v>47</v>
      </c>
      <c r="W28" s="6">
        <v>5.53</v>
      </c>
      <c r="X28" s="6">
        <v>4.8</v>
      </c>
      <c r="Y28" s="6">
        <v>1.91</v>
      </c>
      <c r="Z28" s="6">
        <v>1</v>
      </c>
      <c r="AA28" s="6">
        <v>0.79</v>
      </c>
      <c r="AB28" s="6">
        <v>3.62</v>
      </c>
      <c r="AC28" s="6">
        <v>-0.98</v>
      </c>
      <c r="AD28" s="6">
        <v>16.559999999999999</v>
      </c>
      <c r="AE28" s="6">
        <v>0.74</v>
      </c>
      <c r="AF28" s="6">
        <v>0.84</v>
      </c>
      <c r="AG28" s="6">
        <v>-3.92</v>
      </c>
      <c r="AH28" s="6">
        <v>-41.93</v>
      </c>
      <c r="AI28" s="6">
        <v>0.96</v>
      </c>
      <c r="AJ28" s="6">
        <v>2.64</v>
      </c>
      <c r="AK28" s="6">
        <v>3.17</v>
      </c>
      <c r="AL28" s="6">
        <v>-2.99</v>
      </c>
      <c r="AM28">
        <v>68.099999999999994</v>
      </c>
      <c r="AN28">
        <v>21.8</v>
      </c>
      <c r="AO28">
        <v>20.8</v>
      </c>
      <c r="AP28">
        <v>2.2999999999999998</v>
      </c>
      <c r="AQ28">
        <v>-8.6</v>
      </c>
      <c r="AR28">
        <v>121.4</v>
      </c>
      <c r="AS28">
        <v>12</v>
      </c>
      <c r="AT28">
        <v>-17.8</v>
      </c>
      <c r="AU28">
        <v>-25.7</v>
      </c>
      <c r="AV28">
        <v>43.2</v>
      </c>
      <c r="AW28">
        <v>9999</v>
      </c>
      <c r="AX28" s="6">
        <v>4</v>
      </c>
      <c r="AY28" s="6">
        <v>-2.4300000000000002</v>
      </c>
      <c r="AZ28" s="6">
        <v>0</v>
      </c>
      <c r="BA28" s="6">
        <v>0.02</v>
      </c>
      <c r="BB28" s="6">
        <v>-5.81</v>
      </c>
      <c r="BC28" s="6">
        <v>-13.49</v>
      </c>
      <c r="BD28" s="6">
        <v>-8.5399999999999991</v>
      </c>
      <c r="BE28" s="6">
        <v>-18.47</v>
      </c>
      <c r="BF28" s="6">
        <v>-11.59</v>
      </c>
      <c r="BG28" s="6">
        <v>48.05</v>
      </c>
      <c r="BH28" s="6">
        <v>187.58</v>
      </c>
    </row>
    <row r="29" spans="1:60" hidden="1" x14ac:dyDescent="0.2">
      <c r="A29" t="s">
        <v>278</v>
      </c>
      <c r="B29" t="s">
        <v>2464</v>
      </c>
      <c r="C29" t="s">
        <v>2465</v>
      </c>
      <c r="D29">
        <v>50</v>
      </c>
      <c r="E29" t="s">
        <v>288</v>
      </c>
      <c r="G29" t="s">
        <v>127</v>
      </c>
      <c r="H29" t="s">
        <v>2466</v>
      </c>
      <c r="K29" t="s">
        <v>147</v>
      </c>
      <c r="L29" t="s">
        <v>129</v>
      </c>
      <c r="M29" t="s">
        <v>130</v>
      </c>
      <c r="N29" t="s">
        <v>2467</v>
      </c>
      <c r="O29" s="19">
        <f>SUBSTITUTE(SUBSTITUTE(SUBSTITUTE(N29, " Mrd. €", ""), ".", ""), ",", ".")*1</f>
        <v>99381</v>
      </c>
      <c r="P29">
        <v>4</v>
      </c>
      <c r="Q29" t="s">
        <v>2315</v>
      </c>
      <c r="R29" s="6">
        <v>3.4</v>
      </c>
      <c r="S29">
        <v>50.1</v>
      </c>
      <c r="T29">
        <v>70.7</v>
      </c>
      <c r="U29" s="5">
        <v>47</v>
      </c>
      <c r="V29" s="5">
        <v>47</v>
      </c>
      <c r="W29" s="6">
        <v>9.39</v>
      </c>
      <c r="X29" s="6">
        <v>6.18</v>
      </c>
      <c r="Y29" s="6">
        <v>-1.0900000000000001</v>
      </c>
      <c r="Z29" s="6">
        <v>0.99</v>
      </c>
      <c r="AA29" s="6">
        <v>0.96</v>
      </c>
      <c r="AB29" s="6">
        <v>3.73</v>
      </c>
      <c r="AC29" s="6">
        <v>1.18</v>
      </c>
      <c r="AD29" s="6">
        <v>-4.75</v>
      </c>
      <c r="AE29" s="6">
        <v>0.8</v>
      </c>
      <c r="AF29" s="6">
        <v>0.45</v>
      </c>
      <c r="AG29" s="6">
        <v>-0.16</v>
      </c>
      <c r="AH29" s="6">
        <v>15.83</v>
      </c>
      <c r="AI29" s="6">
        <v>0.95</v>
      </c>
      <c r="AJ29" s="6">
        <v>6.58</v>
      </c>
      <c r="AK29" s="6">
        <v>1.1399999999999999</v>
      </c>
      <c r="AL29" s="6">
        <v>3.24</v>
      </c>
      <c r="AM29">
        <v>29.5</v>
      </c>
      <c r="AN29">
        <v>14.7</v>
      </c>
      <c r="AO29">
        <v>15.9</v>
      </c>
      <c r="AP29">
        <v>3.3</v>
      </c>
      <c r="AQ29">
        <v>-19.3</v>
      </c>
      <c r="AR29">
        <v>-5.5</v>
      </c>
      <c r="AS29">
        <v>-18.100000000000001</v>
      </c>
      <c r="AT29">
        <v>-18.5</v>
      </c>
      <c r="AU29">
        <v>-31.9</v>
      </c>
      <c r="AV29">
        <v>27.8</v>
      </c>
      <c r="AW29">
        <v>16.3</v>
      </c>
      <c r="AX29" s="6">
        <v>2.92</v>
      </c>
      <c r="AY29" s="6">
        <v>-2.5499999999999998</v>
      </c>
      <c r="AZ29" s="6">
        <v>0</v>
      </c>
      <c r="BA29" s="6">
        <v>-1.1200000000000001</v>
      </c>
      <c r="BB29" s="6">
        <v>0.56000000000000005</v>
      </c>
      <c r="BC29" s="6">
        <v>-2.67</v>
      </c>
      <c r="BD29" s="6">
        <v>1.73</v>
      </c>
      <c r="BE29" s="6">
        <v>-2.85</v>
      </c>
      <c r="BF29" s="6">
        <v>-12.11</v>
      </c>
      <c r="BG29" s="6">
        <v>33.35</v>
      </c>
    </row>
    <row r="30" spans="1:60" hidden="1" x14ac:dyDescent="0.2">
      <c r="A30" t="s">
        <v>1073</v>
      </c>
      <c r="B30" s="9" t="s">
        <v>3754</v>
      </c>
      <c r="C30" s="9" t="s">
        <v>3755</v>
      </c>
      <c r="D30">
        <v>95</v>
      </c>
      <c r="E30" t="s">
        <v>2791</v>
      </c>
      <c r="G30" t="s">
        <v>127</v>
      </c>
      <c r="H30" t="s">
        <v>3756</v>
      </c>
      <c r="K30" s="9" t="s">
        <v>65</v>
      </c>
      <c r="L30" t="s">
        <v>86</v>
      </c>
      <c r="M30" t="s">
        <v>2360</v>
      </c>
      <c r="N30" s="16" t="s">
        <v>3757</v>
      </c>
      <c r="O30" s="20">
        <f>SUBSTITUTE(SUBSTITUTE(SUBSTITUTE(N30, " Mrd. €", ""), ".", ""), ",", ".")*1</f>
        <v>78235</v>
      </c>
      <c r="P30" s="9">
        <v>4</v>
      </c>
      <c r="Q30" s="9" t="s">
        <v>3409</v>
      </c>
      <c r="R30" s="10">
        <v>1.38</v>
      </c>
      <c r="S30" s="9">
        <v>43.7</v>
      </c>
      <c r="T30">
        <v>54.7</v>
      </c>
      <c r="U30" s="5">
        <v>20</v>
      </c>
      <c r="V30" s="11">
        <v>24</v>
      </c>
      <c r="W30" s="10">
        <v>7.18</v>
      </c>
      <c r="X30" s="6">
        <v>8.06</v>
      </c>
      <c r="Y30" s="6">
        <v>10.36</v>
      </c>
      <c r="Z30" s="6">
        <v>0.97</v>
      </c>
      <c r="AA30" s="6">
        <v>0.92</v>
      </c>
      <c r="AB30" s="6">
        <v>11.21</v>
      </c>
      <c r="AC30" s="6">
        <v>10.119999999999999</v>
      </c>
      <c r="AD30" s="6">
        <v>18.13</v>
      </c>
      <c r="AE30" s="6">
        <v>0.92</v>
      </c>
      <c r="AF30" s="6">
        <v>10.39</v>
      </c>
      <c r="AG30" s="6">
        <v>7.85</v>
      </c>
      <c r="AH30" s="6">
        <v>2.74</v>
      </c>
      <c r="AI30" s="6">
        <v>0.83</v>
      </c>
      <c r="AJ30" s="6">
        <v>4.3099999999999996</v>
      </c>
      <c r="AK30" s="6">
        <v>7.11</v>
      </c>
      <c r="AL30" s="6">
        <v>5.68</v>
      </c>
      <c r="AM30">
        <v>34.4</v>
      </c>
      <c r="AN30">
        <v>31.7</v>
      </c>
      <c r="AO30">
        <v>16.8</v>
      </c>
      <c r="AP30">
        <v>4.0999999999999996</v>
      </c>
      <c r="AQ30">
        <v>28.7</v>
      </c>
      <c r="AR30">
        <v>29.4</v>
      </c>
      <c r="AS30">
        <v>38.4</v>
      </c>
      <c r="AT30">
        <v>49.2</v>
      </c>
      <c r="AU30">
        <v>61.1</v>
      </c>
      <c r="AV30">
        <v>35.299999999999997</v>
      </c>
      <c r="AW30">
        <v>16.3</v>
      </c>
      <c r="AX30" s="6">
        <v>16.73</v>
      </c>
      <c r="AY30" s="6">
        <v>13.99</v>
      </c>
      <c r="AZ30" s="6">
        <v>0</v>
      </c>
      <c r="BA30" s="6">
        <v>0.77</v>
      </c>
      <c r="BB30" s="6">
        <v>1.57</v>
      </c>
      <c r="BC30" s="6">
        <v>2.25</v>
      </c>
      <c r="BD30" s="6">
        <v>21.06</v>
      </c>
      <c r="BE30" s="6">
        <v>27.55</v>
      </c>
      <c r="BF30" s="6">
        <v>92.42</v>
      </c>
      <c r="BG30" s="10">
        <v>369.56</v>
      </c>
    </row>
    <row r="31" spans="1:60" hidden="1" x14ac:dyDescent="0.2">
      <c r="A31" t="s">
        <v>1375</v>
      </c>
      <c r="B31" s="9" t="s">
        <v>388</v>
      </c>
      <c r="C31" s="9" t="s">
        <v>389</v>
      </c>
      <c r="D31">
        <v>89</v>
      </c>
      <c r="E31" t="s">
        <v>126</v>
      </c>
      <c r="G31" t="s">
        <v>84</v>
      </c>
      <c r="H31" t="s">
        <v>390</v>
      </c>
      <c r="K31" s="9" t="s">
        <v>65</v>
      </c>
      <c r="L31" t="s">
        <v>148</v>
      </c>
      <c r="M31" t="s">
        <v>391</v>
      </c>
      <c r="N31" s="16" t="s">
        <v>392</v>
      </c>
      <c r="O31" s="20">
        <f>SUBSTITUTE(SUBSTITUTE(SUBSTITUTE(N31, " Mrd. €", ""), ".", ""), ",", ".")*1</f>
        <v>107566</v>
      </c>
      <c r="P31" s="9">
        <v>4</v>
      </c>
      <c r="Q31" s="9" t="s">
        <v>393</v>
      </c>
      <c r="R31" s="10">
        <v>1.52</v>
      </c>
      <c r="S31" s="9">
        <v>46.7</v>
      </c>
      <c r="T31">
        <v>57.9</v>
      </c>
      <c r="U31" s="5">
        <v>19</v>
      </c>
      <c r="V31" s="11">
        <v>19</v>
      </c>
      <c r="W31" s="10">
        <v>9.7200000000000006</v>
      </c>
      <c r="X31" s="6">
        <v>12.02</v>
      </c>
      <c r="Y31" s="6">
        <v>9.58</v>
      </c>
      <c r="Z31" s="6">
        <v>0.97</v>
      </c>
      <c r="AA31" s="6">
        <v>0.9</v>
      </c>
      <c r="AB31" s="6">
        <v>12.22</v>
      </c>
      <c r="AC31" s="6">
        <v>7.46</v>
      </c>
      <c r="AD31" s="6">
        <v>-34.54</v>
      </c>
      <c r="AE31" s="6">
        <v>0.91</v>
      </c>
      <c r="AF31" s="6">
        <v>12.76</v>
      </c>
      <c r="AG31" s="6">
        <v>8.09</v>
      </c>
      <c r="AH31" s="6">
        <v>-23.78</v>
      </c>
      <c r="AI31" s="6">
        <v>0.85</v>
      </c>
      <c r="AJ31" s="6">
        <v>14.6</v>
      </c>
      <c r="AK31" s="6">
        <v>13.19</v>
      </c>
      <c r="AL31" s="6">
        <v>-23.95</v>
      </c>
      <c r="AM31">
        <v>54.8</v>
      </c>
      <c r="AN31">
        <v>30.7</v>
      </c>
      <c r="AO31">
        <v>27.3</v>
      </c>
      <c r="AP31">
        <v>11.2</v>
      </c>
      <c r="AQ31">
        <v>53.2</v>
      </c>
      <c r="AR31">
        <v>72.7</v>
      </c>
      <c r="AS31">
        <v>37.299999999999997</v>
      </c>
      <c r="AT31">
        <v>62.4</v>
      </c>
      <c r="AU31">
        <v>46</v>
      </c>
      <c r="AV31">
        <v>16.5</v>
      </c>
      <c r="AW31">
        <v>6.1</v>
      </c>
      <c r="AX31" s="6">
        <v>16.16</v>
      </c>
      <c r="AY31" s="6">
        <v>19.37</v>
      </c>
      <c r="AZ31" s="6">
        <v>0</v>
      </c>
      <c r="BA31" s="6">
        <v>0.71</v>
      </c>
      <c r="BB31" s="6">
        <v>19.170000000000002</v>
      </c>
      <c r="BC31" s="6">
        <v>19.37</v>
      </c>
      <c r="BD31" s="6">
        <v>27.89</v>
      </c>
      <c r="BE31" s="6">
        <v>30.23</v>
      </c>
      <c r="BF31" s="6">
        <v>142.34</v>
      </c>
      <c r="BG31" s="10">
        <v>347.11</v>
      </c>
      <c r="BH31" s="6">
        <v>381.29</v>
      </c>
    </row>
    <row r="32" spans="1:60" x14ac:dyDescent="0.2">
      <c r="A32" t="s">
        <v>70</v>
      </c>
      <c r="B32" s="27" t="s">
        <v>2750</v>
      </c>
      <c r="C32" s="27" t="s">
        <v>2751</v>
      </c>
      <c r="D32" s="9">
        <v>100</v>
      </c>
      <c r="E32" s="9" t="s">
        <v>112</v>
      </c>
      <c r="F32" s="9"/>
      <c r="G32" s="9" t="s">
        <v>84</v>
      </c>
      <c r="H32" s="9" t="s">
        <v>2752</v>
      </c>
      <c r="I32" s="9"/>
      <c r="J32" s="9"/>
      <c r="K32" s="27" t="s">
        <v>65</v>
      </c>
      <c r="L32" s="9" t="s">
        <v>86</v>
      </c>
      <c r="M32" s="9" t="s">
        <v>106</v>
      </c>
      <c r="N32" s="28" t="s">
        <v>2753</v>
      </c>
      <c r="O32" s="29">
        <f>SUBSTITUTE(SUBSTITUTE(SUBSTITUTE(N32, " Mrd. €", ""), ".", ""), ",", ".")*1</f>
        <v>63962</v>
      </c>
      <c r="P32" s="9">
        <v>4</v>
      </c>
      <c r="Q32" s="9" t="s">
        <v>2754</v>
      </c>
      <c r="R32" s="30">
        <v>1.1399999999999999</v>
      </c>
      <c r="S32" s="27">
        <v>24.6</v>
      </c>
      <c r="T32" s="9">
        <v>27</v>
      </c>
      <c r="U32" s="11">
        <v>68</v>
      </c>
      <c r="V32" s="31">
        <v>68</v>
      </c>
      <c r="W32" s="30">
        <v>12.89</v>
      </c>
      <c r="X32" s="10">
        <v>14.71</v>
      </c>
      <c r="Y32" s="10">
        <v>9.69</v>
      </c>
      <c r="Z32" s="10">
        <v>0.96</v>
      </c>
      <c r="AA32" s="10">
        <v>0.91</v>
      </c>
      <c r="AB32" s="10">
        <v>13.89</v>
      </c>
      <c r="AC32" s="10">
        <v>16.7</v>
      </c>
      <c r="AD32" s="10">
        <v>15.23</v>
      </c>
      <c r="AE32" s="10">
        <v>0.9</v>
      </c>
      <c r="AF32" s="10">
        <v>11.06</v>
      </c>
      <c r="AG32" s="10">
        <v>14.99</v>
      </c>
      <c r="AH32" s="10">
        <v>16.25</v>
      </c>
      <c r="AI32" s="10">
        <v>0.87</v>
      </c>
      <c r="AJ32" s="10">
        <v>4.25</v>
      </c>
      <c r="AK32" s="10">
        <v>7.09</v>
      </c>
      <c r="AL32" s="10">
        <v>4.01</v>
      </c>
      <c r="AM32" s="9">
        <v>25</v>
      </c>
      <c r="AN32" s="9">
        <v>21.5</v>
      </c>
      <c r="AO32" s="9">
        <v>20.8</v>
      </c>
      <c r="AP32" s="9">
        <v>3.5</v>
      </c>
      <c r="AQ32" s="9">
        <v>29.1</v>
      </c>
      <c r="AR32" s="9">
        <v>27.1</v>
      </c>
      <c r="AS32" s="9">
        <v>47.7</v>
      </c>
      <c r="AT32" s="9">
        <v>84.2</v>
      </c>
      <c r="AU32" s="9">
        <v>56.7</v>
      </c>
      <c r="AV32" s="9">
        <v>32</v>
      </c>
      <c r="AW32" s="9">
        <v>5.2</v>
      </c>
      <c r="AX32" s="10">
        <v>15.5</v>
      </c>
      <c r="AY32" s="10">
        <v>28.4</v>
      </c>
      <c r="AZ32" s="10">
        <v>0</v>
      </c>
      <c r="BA32" s="10">
        <v>0.32</v>
      </c>
      <c r="BB32" s="10">
        <v>0.16</v>
      </c>
      <c r="BC32" s="10">
        <v>-1.17</v>
      </c>
      <c r="BD32" s="10">
        <v>20.76</v>
      </c>
      <c r="BE32" s="10">
        <v>55.99</v>
      </c>
      <c r="BF32" s="10">
        <v>248.95</v>
      </c>
      <c r="BG32" s="30">
        <v>322.64999999999998</v>
      </c>
      <c r="BH32" s="6">
        <v>1047.49</v>
      </c>
    </row>
    <row r="33" spans="1:60" hidden="1" x14ac:dyDescent="0.2">
      <c r="A33" t="s">
        <v>306</v>
      </c>
      <c r="B33" t="s">
        <v>3142</v>
      </c>
      <c r="C33" t="s">
        <v>3143</v>
      </c>
      <c r="D33">
        <v>86</v>
      </c>
      <c r="E33" t="s">
        <v>126</v>
      </c>
      <c r="H33" t="s">
        <v>3144</v>
      </c>
      <c r="K33" t="s">
        <v>65</v>
      </c>
      <c r="L33" t="s">
        <v>66</v>
      </c>
      <c r="M33" t="s">
        <v>190</v>
      </c>
      <c r="N33" s="17" t="s">
        <v>3145</v>
      </c>
      <c r="O33" s="19">
        <f>SUBSTITUTE(SUBSTITUTE(SUBSTITUTE(N33, " Mrd. €", ""), ".", ""), ",", ".")*1</f>
        <v>5506</v>
      </c>
      <c r="P33">
        <v>4</v>
      </c>
      <c r="Q33" t="s">
        <v>3146</v>
      </c>
      <c r="R33" s="6">
        <v>1.38</v>
      </c>
      <c r="S33">
        <v>23.4</v>
      </c>
      <c r="T33">
        <v>11.4</v>
      </c>
      <c r="U33" s="5">
        <v>10</v>
      </c>
      <c r="V33" s="5">
        <v>40</v>
      </c>
      <c r="W33" s="6">
        <v>10.63</v>
      </c>
      <c r="X33" s="6">
        <v>12.12</v>
      </c>
      <c r="Y33" s="6">
        <v>14.4</v>
      </c>
      <c r="Z33" s="6">
        <v>0.9</v>
      </c>
      <c r="AA33" s="6">
        <v>0.86</v>
      </c>
      <c r="AB33" s="6">
        <v>11.15</v>
      </c>
      <c r="AC33" s="6">
        <v>6.58</v>
      </c>
      <c r="AD33" s="6">
        <v>16.32</v>
      </c>
      <c r="AE33" s="6">
        <v>0.79</v>
      </c>
      <c r="AF33" s="6">
        <v>11.63</v>
      </c>
      <c r="AG33" s="6">
        <v>9.59</v>
      </c>
      <c r="AI33" s="6">
        <v>0.9</v>
      </c>
      <c r="AJ33" s="6">
        <v>8.68</v>
      </c>
      <c r="AK33" s="6">
        <v>10.73</v>
      </c>
      <c r="AL33" s="6">
        <v>12.6</v>
      </c>
      <c r="AM33">
        <v>17.2</v>
      </c>
      <c r="AN33">
        <v>16.899999999999999</v>
      </c>
      <c r="AO33">
        <v>8</v>
      </c>
      <c r="AP33">
        <v>1.4</v>
      </c>
      <c r="AQ33">
        <v>15.7</v>
      </c>
      <c r="AR33">
        <v>10.7</v>
      </c>
      <c r="AS33">
        <v>19</v>
      </c>
      <c r="AT33">
        <v>12.3</v>
      </c>
      <c r="AU33">
        <v>9.1999999999999993</v>
      </c>
      <c r="AV33">
        <v>4.3</v>
      </c>
      <c r="AW33">
        <v>0.8</v>
      </c>
      <c r="AX33" s="6">
        <v>15.16</v>
      </c>
      <c r="AY33" s="6">
        <v>6.38</v>
      </c>
      <c r="AZ33" s="6">
        <v>0</v>
      </c>
      <c r="BA33" s="6">
        <v>1.05</v>
      </c>
      <c r="BB33" s="6">
        <v>1.92</v>
      </c>
      <c r="BC33" s="6">
        <v>-6.09</v>
      </c>
      <c r="BD33" s="6">
        <v>-3.73</v>
      </c>
      <c r="BE33" s="6">
        <v>-1.38</v>
      </c>
      <c r="BF33" s="6">
        <v>36.229999999999997</v>
      </c>
      <c r="BG33" s="6">
        <v>310.3</v>
      </c>
      <c r="BH33" s="6">
        <v>745.16</v>
      </c>
    </row>
    <row r="34" spans="1:60" hidden="1" x14ac:dyDescent="0.2">
      <c r="A34" t="s">
        <v>313</v>
      </c>
      <c r="B34" t="s">
        <v>482</v>
      </c>
      <c r="C34" t="s">
        <v>483</v>
      </c>
      <c r="D34">
        <v>70</v>
      </c>
      <c r="E34" t="s">
        <v>126</v>
      </c>
      <c r="G34" t="s">
        <v>84</v>
      </c>
      <c r="H34" t="s">
        <v>484</v>
      </c>
      <c r="K34" t="s">
        <v>65</v>
      </c>
      <c r="L34" t="s">
        <v>181</v>
      </c>
      <c r="M34" t="s">
        <v>485</v>
      </c>
      <c r="N34" s="17" t="s">
        <v>486</v>
      </c>
      <c r="O34" s="19">
        <f>SUBSTITUTE(SUBSTITUTE(SUBSTITUTE(N34, " Mrd. €", ""), ".", ""), ",", ".")*1</f>
        <v>16162</v>
      </c>
      <c r="P34">
        <v>4</v>
      </c>
      <c r="Q34" t="s">
        <v>487</v>
      </c>
      <c r="R34" s="6">
        <v>2.72</v>
      </c>
      <c r="S34">
        <v>47.4</v>
      </c>
      <c r="T34">
        <v>100</v>
      </c>
      <c r="U34" s="5">
        <v>40</v>
      </c>
      <c r="V34" s="5">
        <v>40</v>
      </c>
      <c r="W34" s="6">
        <v>8.2899999999999991</v>
      </c>
      <c r="X34" s="6">
        <v>9.4600000000000009</v>
      </c>
      <c r="Y34" s="6">
        <v>8.7799999999999994</v>
      </c>
      <c r="Z34" s="6">
        <v>0.92</v>
      </c>
      <c r="AA34" s="6">
        <v>0.95</v>
      </c>
      <c r="AB34" s="6">
        <v>9.16</v>
      </c>
      <c r="AC34" s="6">
        <v>9.9499999999999993</v>
      </c>
      <c r="AD34" s="6">
        <v>9.99</v>
      </c>
      <c r="AE34" s="6">
        <v>0.26</v>
      </c>
      <c r="AF34" s="6">
        <v>3.28</v>
      </c>
      <c r="AG34" s="6">
        <v>5.07</v>
      </c>
      <c r="AH34" s="6">
        <v>-61.01</v>
      </c>
      <c r="AI34" s="6">
        <v>-0.67</v>
      </c>
      <c r="AJ34" s="6">
        <v>-2.0499999999999998</v>
      </c>
      <c r="AK34" s="6">
        <v>7.72</v>
      </c>
      <c r="AL34" s="6">
        <v>7.8</v>
      </c>
      <c r="AM34">
        <v>17.399999999999999</v>
      </c>
      <c r="AN34">
        <v>17.399999999999999</v>
      </c>
      <c r="AO34">
        <v>11.3</v>
      </c>
      <c r="AP34">
        <v>4.3</v>
      </c>
      <c r="AQ34">
        <v>-12.4</v>
      </c>
      <c r="AR34">
        <v>-11.9</v>
      </c>
      <c r="AS34">
        <v>16.7</v>
      </c>
      <c r="AT34">
        <v>37.299999999999997</v>
      </c>
      <c r="AU34">
        <v>-8.6999999999999993</v>
      </c>
      <c r="AV34">
        <v>31.4</v>
      </c>
      <c r="AW34">
        <v>9999</v>
      </c>
      <c r="AX34" s="6">
        <v>8.65</v>
      </c>
      <c r="AY34" s="6">
        <v>2.63</v>
      </c>
      <c r="AZ34" s="6">
        <v>0</v>
      </c>
      <c r="BA34" s="6">
        <v>2.94</v>
      </c>
      <c r="BB34" s="6">
        <v>-2.63</v>
      </c>
      <c r="BC34" s="6">
        <v>2.83</v>
      </c>
      <c r="BD34" s="6">
        <v>1.82</v>
      </c>
      <c r="BE34" s="6">
        <v>1.22</v>
      </c>
      <c r="BF34" s="6">
        <v>13.87</v>
      </c>
      <c r="BG34" s="6">
        <v>129.22999999999999</v>
      </c>
      <c r="BH34" s="6">
        <v>170.15</v>
      </c>
    </row>
    <row r="35" spans="1:60" hidden="1" x14ac:dyDescent="0.2">
      <c r="A35" t="s">
        <v>321</v>
      </c>
      <c r="B35" t="s">
        <v>781</v>
      </c>
      <c r="C35" t="s">
        <v>782</v>
      </c>
      <c r="D35">
        <v>57</v>
      </c>
      <c r="E35" t="s">
        <v>196</v>
      </c>
      <c r="G35" t="s">
        <v>84</v>
      </c>
      <c r="H35" t="s">
        <v>783</v>
      </c>
      <c r="K35" t="s">
        <v>65</v>
      </c>
      <c r="L35" t="s">
        <v>97</v>
      </c>
      <c r="M35" t="s">
        <v>778</v>
      </c>
      <c r="N35" t="s">
        <v>784</v>
      </c>
      <c r="O35" s="19">
        <f>SUBSTITUTE(SUBSTITUTE(SUBSTITUTE(N35, " Mrd. €", ""), ".", ""), ",", ".")*1</f>
        <v>20097</v>
      </c>
      <c r="P35">
        <v>4</v>
      </c>
      <c r="Q35" t="s">
        <v>450</v>
      </c>
      <c r="R35" s="6">
        <v>1.85</v>
      </c>
      <c r="S35">
        <v>42.3</v>
      </c>
      <c r="T35">
        <v>107.6</v>
      </c>
      <c r="U35" s="5">
        <v>40</v>
      </c>
      <c r="V35" s="5">
        <v>40</v>
      </c>
      <c r="W35" s="6">
        <v>6.5</v>
      </c>
      <c r="X35" s="6">
        <v>5.63</v>
      </c>
      <c r="Y35" s="6">
        <v>5.88</v>
      </c>
      <c r="Z35" s="6">
        <v>0.99</v>
      </c>
      <c r="AA35" s="6">
        <v>0.98</v>
      </c>
      <c r="AB35" s="6">
        <v>5.21</v>
      </c>
      <c r="AC35" s="6">
        <v>3.2</v>
      </c>
      <c r="AD35" s="6">
        <v>19.98</v>
      </c>
      <c r="AE35" s="6">
        <v>0.86</v>
      </c>
      <c r="AF35" s="6">
        <v>0.32</v>
      </c>
      <c r="AG35" s="6">
        <v>-5.86</v>
      </c>
      <c r="AH35" s="6">
        <v>62.98</v>
      </c>
      <c r="AI35" s="6">
        <v>0.97</v>
      </c>
      <c r="AJ35" s="6">
        <v>3.66</v>
      </c>
      <c r="AK35" s="6">
        <v>5.36</v>
      </c>
      <c r="AL35" s="6">
        <v>0.46</v>
      </c>
      <c r="AM35">
        <v>23.1</v>
      </c>
      <c r="AN35">
        <v>23.4</v>
      </c>
      <c r="AO35">
        <v>21.1</v>
      </c>
      <c r="AP35">
        <v>5.2</v>
      </c>
      <c r="AQ35">
        <v>-28.7</v>
      </c>
      <c r="AR35">
        <v>-26.5</v>
      </c>
      <c r="AS35">
        <v>2.2000000000000002</v>
      </c>
      <c r="AT35">
        <v>-29</v>
      </c>
      <c r="AU35">
        <v>-13.7</v>
      </c>
      <c r="AV35">
        <v>38.5</v>
      </c>
      <c r="AW35">
        <v>9999</v>
      </c>
      <c r="AX35" s="6">
        <v>2.0499999999999998</v>
      </c>
      <c r="AY35" s="6">
        <v>-1.71</v>
      </c>
      <c r="AZ35" s="6">
        <v>0</v>
      </c>
      <c r="BA35" s="6">
        <v>0.22</v>
      </c>
      <c r="BB35" s="6">
        <v>-3.43</v>
      </c>
      <c r="BC35" s="6">
        <v>-24.04</v>
      </c>
      <c r="BD35" s="6">
        <v>-23.49</v>
      </c>
      <c r="BE35" s="6">
        <v>-28.4</v>
      </c>
      <c r="BF35" s="6">
        <v>-8.24</v>
      </c>
      <c r="BG35" s="6">
        <v>22.49</v>
      </c>
      <c r="BH35" s="6">
        <v>260.02999999999997</v>
      </c>
    </row>
    <row r="36" spans="1:60" hidden="1" x14ac:dyDescent="0.2">
      <c r="A36" t="s">
        <v>328</v>
      </c>
      <c r="B36" t="s">
        <v>1947</v>
      </c>
      <c r="C36" t="s">
        <v>1948</v>
      </c>
      <c r="D36">
        <v>98</v>
      </c>
      <c r="E36" t="s">
        <v>578</v>
      </c>
      <c r="G36" t="s">
        <v>74</v>
      </c>
      <c r="H36" t="s">
        <v>1949</v>
      </c>
      <c r="K36" t="s">
        <v>65</v>
      </c>
      <c r="L36" t="s">
        <v>86</v>
      </c>
      <c r="M36" t="s">
        <v>1393</v>
      </c>
      <c r="N36" s="17" t="s">
        <v>1950</v>
      </c>
      <c r="O36" s="19">
        <f>SUBSTITUTE(SUBSTITUTE(SUBSTITUTE(N36, " Mrd. €", ""), ".", ""), ",", ".")*1</f>
        <v>19351</v>
      </c>
      <c r="P36">
        <v>4</v>
      </c>
      <c r="Q36" t="s">
        <v>1897</v>
      </c>
      <c r="R36" s="6">
        <v>1.23</v>
      </c>
      <c r="S36">
        <v>31.2</v>
      </c>
      <c r="T36">
        <v>37.6</v>
      </c>
      <c r="U36" s="5">
        <v>16</v>
      </c>
      <c r="V36" s="5">
        <v>39</v>
      </c>
      <c r="W36" s="6">
        <v>9.52</v>
      </c>
      <c r="X36" s="6">
        <v>8.1199999999999992</v>
      </c>
      <c r="Y36" s="6">
        <v>7.42</v>
      </c>
      <c r="Z36" s="6">
        <v>0.97</v>
      </c>
      <c r="AA36" s="6">
        <v>0.88</v>
      </c>
      <c r="AB36" s="6">
        <v>11.74</v>
      </c>
      <c r="AC36" s="6">
        <v>16.079999999999998</v>
      </c>
      <c r="AD36" s="6">
        <v>6.56</v>
      </c>
      <c r="AE36" s="6">
        <v>0.89</v>
      </c>
      <c r="AF36" s="6">
        <v>9.9499999999999993</v>
      </c>
      <c r="AG36" s="6">
        <v>9.51</v>
      </c>
      <c r="AH36" s="6">
        <v>11.61</v>
      </c>
      <c r="AI36" s="6">
        <v>0.96</v>
      </c>
      <c r="AJ36" s="6">
        <v>5.44</v>
      </c>
      <c r="AK36" s="6">
        <v>4.28</v>
      </c>
      <c r="AL36" s="6">
        <v>9.18</v>
      </c>
      <c r="AM36">
        <v>29</v>
      </c>
      <c r="AN36">
        <v>25.4</v>
      </c>
      <c r="AO36">
        <v>24.4</v>
      </c>
      <c r="AP36">
        <v>3.8</v>
      </c>
      <c r="AQ36">
        <v>28.5</v>
      </c>
      <c r="AR36">
        <v>31.5</v>
      </c>
      <c r="AS36">
        <v>46.5</v>
      </c>
      <c r="AT36">
        <v>79.7</v>
      </c>
      <c r="AU36">
        <v>85.5</v>
      </c>
      <c r="AV36">
        <v>33</v>
      </c>
      <c r="AW36">
        <v>5.2</v>
      </c>
      <c r="AX36" s="6">
        <v>12.72</v>
      </c>
      <c r="AY36" s="6">
        <v>27.7</v>
      </c>
      <c r="AZ36" s="6">
        <v>0</v>
      </c>
      <c r="BA36" s="6">
        <v>-5.84</v>
      </c>
      <c r="BB36" s="6">
        <v>4.28</v>
      </c>
      <c r="BC36" s="6">
        <v>1.07</v>
      </c>
      <c r="BD36" s="6">
        <v>28.14</v>
      </c>
      <c r="BE36" s="6">
        <v>32.06</v>
      </c>
      <c r="BF36" s="6">
        <v>239.52</v>
      </c>
      <c r="BG36" s="6">
        <v>231.05</v>
      </c>
      <c r="BH36" s="6">
        <v>202.06</v>
      </c>
    </row>
    <row r="37" spans="1:60" hidden="1" x14ac:dyDescent="0.2">
      <c r="A37" t="s">
        <v>335</v>
      </c>
      <c r="B37" t="s">
        <v>1000</v>
      </c>
      <c r="C37" t="s">
        <v>1001</v>
      </c>
      <c r="D37">
        <v>97</v>
      </c>
      <c r="E37" t="s">
        <v>126</v>
      </c>
      <c r="G37" t="s">
        <v>406</v>
      </c>
      <c r="H37" t="s">
        <v>1002</v>
      </c>
      <c r="K37" t="s">
        <v>65</v>
      </c>
      <c r="L37" t="s">
        <v>181</v>
      </c>
      <c r="M37" t="s">
        <v>485</v>
      </c>
      <c r="N37" s="17" t="s">
        <v>1003</v>
      </c>
      <c r="O37" s="19">
        <f>SUBSTITUTE(SUBSTITUTE(SUBSTITUTE(N37, " Mrd. €", ""), ".", ""), ",", ".")*1</f>
        <v>2303</v>
      </c>
      <c r="P37">
        <v>4</v>
      </c>
      <c r="Q37" t="s">
        <v>1004</v>
      </c>
      <c r="R37" s="6">
        <v>2.15</v>
      </c>
      <c r="S37">
        <v>45.2</v>
      </c>
      <c r="T37">
        <v>100</v>
      </c>
      <c r="U37" s="5">
        <v>20</v>
      </c>
      <c r="V37" s="5">
        <v>39</v>
      </c>
      <c r="W37" s="6">
        <v>8.92</v>
      </c>
      <c r="X37" s="6">
        <v>9.73</v>
      </c>
      <c r="Y37" s="6">
        <v>8.66</v>
      </c>
      <c r="Z37" s="6">
        <v>0.94</v>
      </c>
      <c r="AA37" s="6">
        <v>0.98</v>
      </c>
      <c r="AB37" s="6">
        <v>8.7100000000000009</v>
      </c>
      <c r="AC37" s="6">
        <v>8.83</v>
      </c>
      <c r="AD37" s="6">
        <v>1.77</v>
      </c>
      <c r="AE37" s="6">
        <v>0.96</v>
      </c>
      <c r="AF37" s="6">
        <v>6.62</v>
      </c>
      <c r="AG37" s="6">
        <v>11.18</v>
      </c>
      <c r="AI37" s="6">
        <v>0.92</v>
      </c>
      <c r="AJ37" s="6">
        <v>3.73</v>
      </c>
      <c r="AK37" s="6">
        <v>9.23</v>
      </c>
      <c r="AL37" s="6">
        <v>28.88</v>
      </c>
      <c r="AM37">
        <v>23.6</v>
      </c>
      <c r="AN37">
        <v>21</v>
      </c>
      <c r="AO37">
        <v>11.4</v>
      </c>
      <c r="AP37">
        <v>3.6</v>
      </c>
      <c r="AQ37">
        <v>-6.9</v>
      </c>
      <c r="AR37">
        <v>4.5</v>
      </c>
      <c r="AS37">
        <v>5.0999999999999996</v>
      </c>
      <c r="AT37">
        <v>36.6</v>
      </c>
      <c r="AU37">
        <v>-12.2</v>
      </c>
      <c r="AV37">
        <v>41.5</v>
      </c>
      <c r="AW37">
        <v>9999</v>
      </c>
      <c r="AX37" s="6">
        <v>9.9600000000000009</v>
      </c>
      <c r="AY37" s="6">
        <v>4.29</v>
      </c>
      <c r="AZ37" s="6">
        <v>0</v>
      </c>
      <c r="BA37" s="6">
        <v>3.37</v>
      </c>
      <c r="BB37" s="6">
        <v>2.5499999999999998</v>
      </c>
      <c r="BC37" s="6">
        <v>9.19</v>
      </c>
      <c r="BD37" s="6">
        <v>13</v>
      </c>
      <c r="BE37" s="6">
        <v>-13.86</v>
      </c>
      <c r="BF37" s="6">
        <v>23.39</v>
      </c>
      <c r="BG37" s="6">
        <v>158.5</v>
      </c>
      <c r="BH37" s="6">
        <v>241.19</v>
      </c>
    </row>
    <row r="38" spans="1:60" hidden="1" x14ac:dyDescent="0.2">
      <c r="A38" t="s">
        <v>341</v>
      </c>
      <c r="B38" t="s">
        <v>3176</v>
      </c>
      <c r="C38" t="s">
        <v>3177</v>
      </c>
      <c r="D38">
        <v>67</v>
      </c>
      <c r="E38" t="s">
        <v>338</v>
      </c>
      <c r="H38" t="s">
        <v>3178</v>
      </c>
      <c r="K38" t="s">
        <v>65</v>
      </c>
      <c r="L38" t="s">
        <v>66</v>
      </c>
      <c r="M38" t="s">
        <v>67</v>
      </c>
      <c r="N38" t="s">
        <v>3179</v>
      </c>
      <c r="O38" s="19">
        <f>SUBSTITUTE(SUBSTITUTE(SUBSTITUTE(N38, " Mrd. €", ""), ".", ""), ",", ".")*1</f>
        <v>2013</v>
      </c>
      <c r="P38">
        <v>4</v>
      </c>
      <c r="Q38" t="s">
        <v>221</v>
      </c>
      <c r="R38" s="6">
        <v>4.72</v>
      </c>
      <c r="S38">
        <v>51.6</v>
      </c>
      <c r="T38">
        <v>22</v>
      </c>
      <c r="U38" s="5">
        <v>12</v>
      </c>
      <c r="V38" s="5">
        <v>39</v>
      </c>
      <c r="W38" s="6">
        <v>6.82</v>
      </c>
      <c r="X38" s="6">
        <v>5.7</v>
      </c>
      <c r="Y38" s="6">
        <v>5</v>
      </c>
      <c r="Z38" s="6">
        <v>0.95</v>
      </c>
      <c r="AA38" s="6">
        <v>0.8</v>
      </c>
      <c r="AB38" s="6">
        <v>3.61</v>
      </c>
      <c r="AC38" s="6">
        <v>-9.32</v>
      </c>
      <c r="AD38" s="6">
        <v>-20.12</v>
      </c>
      <c r="AE38" s="6">
        <v>0.75</v>
      </c>
      <c r="AF38" s="6">
        <v>22</v>
      </c>
      <c r="AG38" s="6">
        <v>9.6199999999999992</v>
      </c>
      <c r="AI38" s="6">
        <v>0.93</v>
      </c>
      <c r="AJ38" s="6">
        <v>14.3</v>
      </c>
      <c r="AK38" s="6">
        <v>0.4</v>
      </c>
      <c r="AL38" s="6">
        <v>-0.83</v>
      </c>
      <c r="AM38">
        <v>13.1</v>
      </c>
      <c r="AN38">
        <v>10.9</v>
      </c>
      <c r="AO38">
        <v>4.4000000000000004</v>
      </c>
      <c r="AP38">
        <v>2.8</v>
      </c>
      <c r="AQ38">
        <v>-12.2</v>
      </c>
      <c r="AR38">
        <v>-6.4</v>
      </c>
      <c r="AS38">
        <v>-62.1</v>
      </c>
      <c r="AT38">
        <v>-15.8</v>
      </c>
      <c r="AU38">
        <v>-44.5</v>
      </c>
      <c r="AV38">
        <v>5</v>
      </c>
      <c r="AW38">
        <v>3.7</v>
      </c>
      <c r="AX38" s="6">
        <v>-1.53</v>
      </c>
      <c r="AY38" s="6">
        <v>-5.29</v>
      </c>
      <c r="AZ38" s="6">
        <v>0</v>
      </c>
      <c r="BA38" s="6">
        <v>-1.53</v>
      </c>
      <c r="BB38" s="6">
        <v>-1.81</v>
      </c>
      <c r="BC38" s="6">
        <v>-8.7899999999999991</v>
      </c>
      <c r="BD38" s="6">
        <v>3.7</v>
      </c>
      <c r="BE38" s="6">
        <v>-2.8</v>
      </c>
      <c r="BF38" s="6">
        <v>-23.81</v>
      </c>
      <c r="BG38" s="6">
        <v>-14.3</v>
      </c>
      <c r="BH38" s="6">
        <v>871.27</v>
      </c>
    </row>
    <row r="39" spans="1:60" hidden="1" x14ac:dyDescent="0.2">
      <c r="A39" t="s">
        <v>354</v>
      </c>
      <c r="B39" t="s">
        <v>2664</v>
      </c>
      <c r="C39" t="s">
        <v>2665</v>
      </c>
      <c r="D39">
        <v>59</v>
      </c>
      <c r="E39" t="s">
        <v>1542</v>
      </c>
      <c r="G39" t="s">
        <v>84</v>
      </c>
      <c r="H39" t="s">
        <v>2666</v>
      </c>
      <c r="K39" t="s">
        <v>65</v>
      </c>
      <c r="L39" t="s">
        <v>86</v>
      </c>
      <c r="M39" t="s">
        <v>246</v>
      </c>
      <c r="N39" s="17" t="s">
        <v>2667</v>
      </c>
      <c r="O39" s="19">
        <f>SUBSTITUTE(SUBSTITUTE(SUBSTITUTE(N39, " Mrd. €", ""), ".", ""), ",", ".")*1</f>
        <v>62115</v>
      </c>
      <c r="P39">
        <v>4</v>
      </c>
      <c r="Q39" t="s">
        <v>2668</v>
      </c>
      <c r="R39" s="6">
        <v>1.7</v>
      </c>
      <c r="S39">
        <v>31.8</v>
      </c>
      <c r="T39">
        <v>53.6</v>
      </c>
      <c r="U39" s="5">
        <v>20</v>
      </c>
      <c r="V39" s="5">
        <v>38</v>
      </c>
      <c r="W39" s="6">
        <v>11.9</v>
      </c>
      <c r="X39" s="6">
        <v>9.77</v>
      </c>
      <c r="Y39" s="6">
        <v>7.22</v>
      </c>
      <c r="Z39" s="6">
        <v>0.97</v>
      </c>
      <c r="AA39" s="6">
        <v>0.95</v>
      </c>
      <c r="AB39" s="6">
        <v>10.28</v>
      </c>
      <c r="AC39" s="6">
        <v>3.06</v>
      </c>
      <c r="AD39" s="6">
        <v>6.43</v>
      </c>
      <c r="AE39" s="6">
        <v>0.92</v>
      </c>
      <c r="AF39" s="6">
        <v>8.4600000000000009</v>
      </c>
      <c r="AG39" s="6">
        <v>0.6</v>
      </c>
      <c r="AH39" s="6">
        <v>6.21</v>
      </c>
      <c r="AI39" s="6">
        <v>0.4</v>
      </c>
      <c r="AJ39" s="6">
        <v>5.72</v>
      </c>
      <c r="AK39" s="6">
        <v>4.09</v>
      </c>
      <c r="AL39" s="6">
        <v>4.5999999999999996</v>
      </c>
      <c r="AM39">
        <v>31.6</v>
      </c>
      <c r="AN39">
        <v>18.7</v>
      </c>
      <c r="AO39">
        <v>17.399999999999999</v>
      </c>
      <c r="AP39">
        <v>1.7</v>
      </c>
      <c r="AQ39">
        <v>14.3</v>
      </c>
      <c r="AR39">
        <v>63.3</v>
      </c>
      <c r="AS39">
        <v>11.2</v>
      </c>
      <c r="AT39">
        <v>3.7</v>
      </c>
      <c r="AU39">
        <v>-1.1000000000000001</v>
      </c>
      <c r="AV39">
        <v>38</v>
      </c>
      <c r="AW39">
        <v>18</v>
      </c>
      <c r="AX39" s="6">
        <v>13.98</v>
      </c>
      <c r="AY39" s="6">
        <v>8.2899999999999991</v>
      </c>
      <c r="AZ39" s="6">
        <v>0</v>
      </c>
      <c r="BA39" s="6">
        <v>-3.2</v>
      </c>
      <c r="BB39" s="6">
        <v>-4.95</v>
      </c>
      <c r="BC39" s="6">
        <v>-0.75</v>
      </c>
      <c r="BD39" s="6">
        <v>-5.91</v>
      </c>
      <c r="BE39" s="6">
        <v>1.73</v>
      </c>
      <c r="BF39" s="6">
        <v>48.88</v>
      </c>
      <c r="BG39" s="6">
        <v>270.2</v>
      </c>
      <c r="BH39" s="6">
        <v>360.95</v>
      </c>
    </row>
    <row r="40" spans="1:60" hidden="1" x14ac:dyDescent="0.2">
      <c r="A40" t="s">
        <v>1271</v>
      </c>
      <c r="B40" s="9" t="s">
        <v>3448</v>
      </c>
      <c r="C40" s="9" t="s">
        <v>3449</v>
      </c>
      <c r="D40">
        <v>66</v>
      </c>
      <c r="E40" t="s">
        <v>1542</v>
      </c>
      <c r="G40" t="s">
        <v>127</v>
      </c>
      <c r="H40" t="s">
        <v>3450</v>
      </c>
      <c r="K40" s="9" t="s">
        <v>65</v>
      </c>
      <c r="L40" t="s">
        <v>148</v>
      </c>
      <c r="M40" t="s">
        <v>391</v>
      </c>
      <c r="N40" s="16" t="s">
        <v>3451</v>
      </c>
      <c r="O40" s="20">
        <f>SUBSTITUTE(SUBSTITUTE(SUBSTITUTE(N40, " Mrd. €", ""), ".", ""), ",", ".")*1</f>
        <v>164573</v>
      </c>
      <c r="P40" s="9">
        <v>4</v>
      </c>
      <c r="Q40" s="9" t="s">
        <v>1961</v>
      </c>
      <c r="R40" s="10">
        <v>2.64</v>
      </c>
      <c r="S40" s="9">
        <v>75.599999999999994</v>
      </c>
      <c r="T40">
        <v>499</v>
      </c>
      <c r="U40" s="5">
        <v>20</v>
      </c>
      <c r="V40" s="11">
        <v>20</v>
      </c>
      <c r="W40" s="10">
        <v>16.61</v>
      </c>
      <c r="X40" s="6">
        <v>11.71</v>
      </c>
      <c r="Y40" s="6">
        <v>3.39</v>
      </c>
      <c r="Z40" s="6">
        <v>0.96</v>
      </c>
      <c r="AA40" s="6">
        <v>0.91</v>
      </c>
      <c r="AB40" s="6">
        <v>10.24</v>
      </c>
      <c r="AC40" s="6">
        <v>6.35</v>
      </c>
      <c r="AD40" s="6">
        <v>-27.88</v>
      </c>
      <c r="AE40" s="6">
        <v>0.9</v>
      </c>
      <c r="AF40" s="6">
        <v>7.18</v>
      </c>
      <c r="AG40" s="6">
        <v>-0.47</v>
      </c>
      <c r="AH40" s="6">
        <v>2.2000000000000002</v>
      </c>
      <c r="AI40" s="6">
        <v>0.71</v>
      </c>
      <c r="AJ40" s="6">
        <v>2.77</v>
      </c>
      <c r="AK40" s="6">
        <v>3.72</v>
      </c>
      <c r="AL40" s="6">
        <v>-10.1</v>
      </c>
      <c r="AM40">
        <v>30.4</v>
      </c>
      <c r="AN40">
        <v>28.7</v>
      </c>
      <c r="AO40">
        <v>28.4</v>
      </c>
      <c r="AP40">
        <v>10.6</v>
      </c>
      <c r="AQ40">
        <v>41.6</v>
      </c>
      <c r="AR40">
        <v>43.2</v>
      </c>
      <c r="AS40">
        <v>58</v>
      </c>
      <c r="AT40">
        <v>49.1</v>
      </c>
      <c r="AU40">
        <v>0</v>
      </c>
      <c r="AV40">
        <v>18.899999999999999</v>
      </c>
      <c r="AW40">
        <v>9999</v>
      </c>
      <c r="AX40" s="6">
        <v>15.28</v>
      </c>
      <c r="AY40" s="6">
        <v>13.3</v>
      </c>
      <c r="AZ40" s="6">
        <v>0</v>
      </c>
      <c r="BA40" s="6">
        <v>-2.2200000000000002</v>
      </c>
      <c r="BB40" s="6">
        <v>10.78</v>
      </c>
      <c r="BC40" s="6">
        <v>13.85</v>
      </c>
      <c r="BD40" s="6">
        <v>25.48</v>
      </c>
      <c r="BE40" s="6">
        <v>11.15</v>
      </c>
      <c r="BF40" s="6">
        <v>86.71</v>
      </c>
      <c r="BG40" s="10">
        <v>314.47000000000003</v>
      </c>
    </row>
    <row r="41" spans="1:60" hidden="1" x14ac:dyDescent="0.2">
      <c r="A41" t="s">
        <v>369</v>
      </c>
      <c r="B41" t="s">
        <v>1748</v>
      </c>
      <c r="C41" t="s">
        <v>1749</v>
      </c>
      <c r="D41">
        <v>52</v>
      </c>
      <c r="E41" t="s">
        <v>989</v>
      </c>
      <c r="G41" t="s">
        <v>697</v>
      </c>
      <c r="H41" t="s">
        <v>1750</v>
      </c>
      <c r="K41" t="s">
        <v>65</v>
      </c>
      <c r="L41" t="s">
        <v>86</v>
      </c>
      <c r="M41" t="s">
        <v>246</v>
      </c>
      <c r="N41" s="17" t="s">
        <v>1751</v>
      </c>
      <c r="O41" s="19">
        <f>SUBSTITUTE(SUBSTITUTE(SUBSTITUTE(N41, " Mrd. €", ""), ".", ""), ",", ".")*1</f>
        <v>76517</v>
      </c>
      <c r="P41">
        <v>4</v>
      </c>
      <c r="Q41" t="s">
        <v>1752</v>
      </c>
      <c r="R41" s="6">
        <v>1.79</v>
      </c>
      <c r="S41">
        <v>43.9</v>
      </c>
      <c r="T41">
        <v>72</v>
      </c>
      <c r="U41" s="5">
        <v>32</v>
      </c>
      <c r="V41" s="5">
        <v>38</v>
      </c>
      <c r="W41" s="6">
        <v>9.02</v>
      </c>
      <c r="X41" s="6">
        <v>7.28</v>
      </c>
      <c r="Y41" s="6">
        <v>6.9</v>
      </c>
      <c r="Z41" s="6">
        <v>0.99</v>
      </c>
      <c r="AA41" s="6">
        <v>0.97</v>
      </c>
      <c r="AB41" s="6">
        <v>4.96</v>
      </c>
      <c r="AC41" s="6">
        <v>0.54</v>
      </c>
      <c r="AD41" s="6">
        <v>21.09</v>
      </c>
      <c r="AE41" s="6">
        <v>0.84</v>
      </c>
      <c r="AF41" s="6">
        <v>-0.2</v>
      </c>
      <c r="AG41" s="6">
        <v>1.06</v>
      </c>
      <c r="AH41" s="6">
        <v>8.3800000000000008</v>
      </c>
      <c r="AI41" s="6">
        <v>0.92</v>
      </c>
      <c r="AJ41" s="6">
        <v>3.68</v>
      </c>
      <c r="AK41" s="6">
        <v>2.1800000000000002</v>
      </c>
      <c r="AL41" s="6">
        <v>10.96</v>
      </c>
      <c r="AM41">
        <v>24.4</v>
      </c>
      <c r="AN41">
        <v>24.4</v>
      </c>
      <c r="AO41">
        <v>28</v>
      </c>
      <c r="AP41">
        <v>1.9</v>
      </c>
      <c r="AQ41">
        <v>40</v>
      </c>
      <c r="AR41">
        <v>39.799999999999997</v>
      </c>
      <c r="AS41">
        <v>83.4</v>
      </c>
      <c r="AT41">
        <v>26.7</v>
      </c>
      <c r="AU41">
        <v>20.399999999999999</v>
      </c>
      <c r="AV41">
        <v>14.5</v>
      </c>
      <c r="AW41">
        <v>17.7</v>
      </c>
      <c r="AX41" s="6">
        <v>9.77</v>
      </c>
      <c r="AY41" s="6">
        <v>13.26</v>
      </c>
      <c r="AZ41" s="6">
        <v>0</v>
      </c>
      <c r="BA41" s="6">
        <v>0.05</v>
      </c>
      <c r="BB41" s="6">
        <v>4.32</v>
      </c>
      <c r="BC41" s="6">
        <v>10.23</v>
      </c>
      <c r="BD41" s="6">
        <v>20.059999999999999</v>
      </c>
      <c r="BE41" s="6">
        <v>43.37</v>
      </c>
      <c r="BF41" s="6">
        <v>86.4</v>
      </c>
      <c r="BG41" s="6">
        <v>154</v>
      </c>
      <c r="BH41" s="6">
        <v>666.53</v>
      </c>
    </row>
    <row r="42" spans="1:60" hidden="1" x14ac:dyDescent="0.2">
      <c r="A42" t="s">
        <v>375</v>
      </c>
      <c r="B42" t="s">
        <v>3225</v>
      </c>
      <c r="C42" t="s">
        <v>3226</v>
      </c>
      <c r="D42">
        <v>100</v>
      </c>
      <c r="E42" t="s">
        <v>743</v>
      </c>
      <c r="G42" t="s">
        <v>84</v>
      </c>
      <c r="H42" t="s">
        <v>3227</v>
      </c>
      <c r="K42" t="s">
        <v>65</v>
      </c>
      <c r="L42" t="s">
        <v>86</v>
      </c>
      <c r="M42" t="s">
        <v>106</v>
      </c>
      <c r="N42" s="17" t="s">
        <v>3228</v>
      </c>
      <c r="O42" s="19">
        <f>SUBSTITUTE(SUBSTITUTE(SUBSTITUTE(N42, " Mrd. €", ""), ".", ""), ",", ".")*1</f>
        <v>13506</v>
      </c>
      <c r="P42">
        <v>4</v>
      </c>
      <c r="Q42" t="s">
        <v>3229</v>
      </c>
      <c r="R42" s="6">
        <v>2.64</v>
      </c>
      <c r="S42">
        <v>37.799999999999997</v>
      </c>
      <c r="T42">
        <v>34.9</v>
      </c>
      <c r="U42" s="5">
        <v>14</v>
      </c>
      <c r="V42" s="5">
        <v>38</v>
      </c>
      <c r="W42" s="6">
        <v>15.82</v>
      </c>
      <c r="X42" s="6">
        <v>15.3</v>
      </c>
      <c r="Y42" s="6">
        <v>9.82</v>
      </c>
      <c r="Z42" s="6">
        <v>0.93</v>
      </c>
      <c r="AA42" s="6">
        <v>0.97</v>
      </c>
      <c r="AB42" s="6">
        <v>11.19</v>
      </c>
      <c r="AC42" s="6">
        <v>10.93</v>
      </c>
      <c r="AD42" s="6">
        <v>2.35</v>
      </c>
      <c r="AE42" s="6">
        <v>0.91</v>
      </c>
      <c r="AF42" s="6">
        <v>13.86</v>
      </c>
      <c r="AG42" s="6">
        <v>15.64</v>
      </c>
      <c r="AH42" s="6">
        <v>1.68</v>
      </c>
      <c r="AI42" s="6">
        <v>0.97</v>
      </c>
      <c r="AJ42" s="6">
        <v>4.21</v>
      </c>
      <c r="AK42" s="6">
        <v>5.53</v>
      </c>
      <c r="AL42" s="6">
        <v>1.23</v>
      </c>
      <c r="AM42">
        <v>14.3</v>
      </c>
      <c r="AN42">
        <v>14.3</v>
      </c>
      <c r="AO42">
        <v>12.2</v>
      </c>
      <c r="AP42">
        <v>2.9</v>
      </c>
      <c r="AQ42">
        <v>-4</v>
      </c>
      <c r="AR42">
        <v>-4.5</v>
      </c>
      <c r="AS42">
        <v>-13.7</v>
      </c>
      <c r="AT42">
        <v>18.399999999999999</v>
      </c>
      <c r="AU42">
        <v>-17.7</v>
      </c>
      <c r="AV42">
        <v>13.2</v>
      </c>
      <c r="AW42">
        <v>1.7</v>
      </c>
      <c r="AX42" s="6">
        <v>8.77</v>
      </c>
      <c r="AY42" s="6">
        <v>11.86</v>
      </c>
      <c r="AZ42" s="6">
        <v>0</v>
      </c>
      <c r="BA42" s="6">
        <v>0.81</v>
      </c>
      <c r="BB42" s="6">
        <v>2.33</v>
      </c>
      <c r="BC42" s="6">
        <v>-1.52</v>
      </c>
      <c r="BD42" s="6">
        <v>-2.42</v>
      </c>
      <c r="BE42" s="6">
        <v>5.15</v>
      </c>
      <c r="BF42" s="6">
        <v>75.14</v>
      </c>
      <c r="BG42" s="6">
        <v>131.76</v>
      </c>
      <c r="BH42" s="6">
        <v>1355.59</v>
      </c>
    </row>
    <row r="43" spans="1:60" hidden="1" x14ac:dyDescent="0.2">
      <c r="A43" t="s">
        <v>381</v>
      </c>
      <c r="B43" t="s">
        <v>404</v>
      </c>
      <c r="C43" t="s">
        <v>405</v>
      </c>
      <c r="D43">
        <v>92</v>
      </c>
      <c r="E43" t="s">
        <v>344</v>
      </c>
      <c r="G43" t="s">
        <v>406</v>
      </c>
      <c r="H43" t="s">
        <v>407</v>
      </c>
      <c r="K43" t="s">
        <v>65</v>
      </c>
      <c r="L43" t="s">
        <v>86</v>
      </c>
      <c r="M43" t="s">
        <v>87</v>
      </c>
      <c r="N43" s="17" t="s">
        <v>408</v>
      </c>
      <c r="O43" s="19">
        <f>SUBSTITUTE(SUBSTITUTE(SUBSTITUTE(N43, " Mrd. €", ""), ".", ""), ",", ".")*1</f>
        <v>1323</v>
      </c>
      <c r="P43">
        <v>4</v>
      </c>
      <c r="Q43" t="s">
        <v>409</v>
      </c>
      <c r="R43" s="6">
        <v>1.51</v>
      </c>
      <c r="S43">
        <v>20.5</v>
      </c>
      <c r="T43">
        <v>13.5</v>
      </c>
      <c r="U43" s="5">
        <v>11</v>
      </c>
      <c r="V43" s="5">
        <v>38</v>
      </c>
      <c r="W43" s="6">
        <v>9.8699999999999992</v>
      </c>
      <c r="X43" s="6">
        <v>7.87</v>
      </c>
      <c r="Y43" s="6">
        <v>-1.03</v>
      </c>
      <c r="Z43" s="6">
        <v>0.96</v>
      </c>
      <c r="AA43" s="6">
        <v>0.83</v>
      </c>
      <c r="AB43" s="6">
        <v>17.03</v>
      </c>
      <c r="AC43" s="6">
        <v>9.5</v>
      </c>
      <c r="AD43" s="6">
        <v>-5.19</v>
      </c>
      <c r="AE43" s="6">
        <v>0.73</v>
      </c>
      <c r="AF43" s="6">
        <v>17.27</v>
      </c>
      <c r="AG43" s="6">
        <v>20.71</v>
      </c>
      <c r="AH43" s="6">
        <v>-32.369999999999997</v>
      </c>
      <c r="AI43" s="6">
        <v>0.88</v>
      </c>
      <c r="AJ43" s="6">
        <v>6.1</v>
      </c>
      <c r="AK43" s="6">
        <v>0.19</v>
      </c>
      <c r="AL43" s="6">
        <v>-5.51</v>
      </c>
      <c r="AM43">
        <v>14.4</v>
      </c>
      <c r="AN43">
        <v>13.6</v>
      </c>
      <c r="AO43">
        <v>7</v>
      </c>
      <c r="AP43">
        <v>1</v>
      </c>
      <c r="AQ43">
        <v>-10.8</v>
      </c>
      <c r="AR43">
        <v>-28.7</v>
      </c>
      <c r="AS43">
        <v>-30.3</v>
      </c>
      <c r="AT43">
        <v>9</v>
      </c>
      <c r="AU43">
        <v>12</v>
      </c>
      <c r="AV43">
        <v>12</v>
      </c>
      <c r="AW43">
        <v>0.8</v>
      </c>
      <c r="AX43" s="6">
        <v>8.02</v>
      </c>
      <c r="AY43" s="6">
        <v>12.38</v>
      </c>
      <c r="AZ43" s="6">
        <v>0</v>
      </c>
      <c r="BA43" s="6">
        <v>-3.07</v>
      </c>
      <c r="BB43" s="6">
        <v>2.17</v>
      </c>
      <c r="BC43" s="6">
        <v>13.8</v>
      </c>
      <c r="BD43" s="6">
        <v>40.08</v>
      </c>
      <c r="BE43" s="6">
        <v>62.71</v>
      </c>
      <c r="BF43" s="6">
        <v>79.23</v>
      </c>
      <c r="BG43" s="6">
        <v>116.28</v>
      </c>
      <c r="BH43" s="6">
        <v>502.8</v>
      </c>
    </row>
    <row r="44" spans="1:60" hidden="1" x14ac:dyDescent="0.2">
      <c r="A44" t="s">
        <v>525</v>
      </c>
      <c r="B44" s="9" t="s">
        <v>1905</v>
      </c>
      <c r="C44" s="9" t="s">
        <v>1906</v>
      </c>
      <c r="D44">
        <v>95</v>
      </c>
      <c r="E44" t="s">
        <v>324</v>
      </c>
      <c r="G44" t="s">
        <v>127</v>
      </c>
      <c r="H44" t="s">
        <v>1907</v>
      </c>
      <c r="K44" s="9" t="s">
        <v>65</v>
      </c>
      <c r="L44" t="s">
        <v>558</v>
      </c>
      <c r="M44" t="s">
        <v>667</v>
      </c>
      <c r="N44" s="16" t="s">
        <v>1908</v>
      </c>
      <c r="O44" s="20">
        <f>SUBSTITUTE(SUBSTITUTE(SUBSTITUTE(N44, " Mrd. €", ""), ".", ""), ",", ".")*1</f>
        <v>306147</v>
      </c>
      <c r="P44" s="9">
        <v>4</v>
      </c>
      <c r="Q44" s="9" t="s">
        <v>1909</v>
      </c>
      <c r="R44" s="10">
        <v>2.59</v>
      </c>
      <c r="S44" s="9">
        <v>58.2</v>
      </c>
      <c r="T44">
        <v>48.1</v>
      </c>
      <c r="U44" s="5">
        <v>13</v>
      </c>
      <c r="V44" s="11">
        <v>35</v>
      </c>
      <c r="W44" s="10">
        <v>17.98</v>
      </c>
      <c r="X44" s="6">
        <v>11.62</v>
      </c>
      <c r="Y44" s="6">
        <v>6.46</v>
      </c>
      <c r="Z44" s="6">
        <v>0.94</v>
      </c>
      <c r="AA44" s="6">
        <v>0.93</v>
      </c>
      <c r="AB44" s="6">
        <v>14.38</v>
      </c>
      <c r="AC44" s="6">
        <v>8.1300000000000008</v>
      </c>
      <c r="AD44" s="6">
        <v>1.26</v>
      </c>
      <c r="AE44" s="6">
        <v>0.93</v>
      </c>
      <c r="AF44" s="6">
        <v>14.45</v>
      </c>
      <c r="AG44" s="6">
        <v>12.56</v>
      </c>
      <c r="AH44" s="6">
        <v>-7.55</v>
      </c>
      <c r="AI44" s="6">
        <v>0.87</v>
      </c>
      <c r="AJ44" s="6">
        <v>6.6</v>
      </c>
      <c r="AK44" s="6">
        <v>6.67</v>
      </c>
      <c r="AL44" s="6">
        <v>0.85</v>
      </c>
      <c r="AM44">
        <v>22.5</v>
      </c>
      <c r="AN44">
        <v>22.5</v>
      </c>
      <c r="AO44">
        <v>15.8</v>
      </c>
      <c r="AP44">
        <v>2.2000000000000002</v>
      </c>
      <c r="AQ44">
        <v>9.1</v>
      </c>
      <c r="AR44">
        <v>9.1</v>
      </c>
      <c r="AS44">
        <v>-5.5</v>
      </c>
      <c r="AT44">
        <v>12.2</v>
      </c>
      <c r="AU44">
        <v>-12</v>
      </c>
      <c r="AV44">
        <v>29.1</v>
      </c>
      <c r="AW44">
        <v>5.4</v>
      </c>
      <c r="AX44" s="6">
        <v>15.27</v>
      </c>
      <c r="AY44" s="6">
        <v>12.02</v>
      </c>
      <c r="AZ44" s="6">
        <v>0</v>
      </c>
      <c r="BA44" s="6">
        <v>3.02</v>
      </c>
      <c r="BB44" s="6">
        <v>-0.18</v>
      </c>
      <c r="BC44" s="6">
        <v>-12.89</v>
      </c>
      <c r="BD44" s="6">
        <v>4.78</v>
      </c>
      <c r="BE44" s="6">
        <v>13.17</v>
      </c>
      <c r="BF44" s="6">
        <v>76.41</v>
      </c>
      <c r="BG44" s="10">
        <v>314.29000000000002</v>
      </c>
      <c r="BH44" s="6">
        <v>1350.65</v>
      </c>
    </row>
    <row r="45" spans="1:60" hidden="1" x14ac:dyDescent="0.2">
      <c r="A45" t="s">
        <v>394</v>
      </c>
      <c r="B45" t="s">
        <v>1353</v>
      </c>
      <c r="C45" t="s">
        <v>1354</v>
      </c>
      <c r="D45">
        <v>94</v>
      </c>
      <c r="E45" t="s">
        <v>857</v>
      </c>
      <c r="H45" t="s">
        <v>1355</v>
      </c>
      <c r="K45" t="s">
        <v>65</v>
      </c>
      <c r="L45" t="s">
        <v>86</v>
      </c>
      <c r="M45" t="s">
        <v>106</v>
      </c>
      <c r="N45" t="s">
        <v>1356</v>
      </c>
      <c r="O45" s="19">
        <f>SUBSTITUTE(SUBSTITUTE(SUBSTITUTE(N45, " Mrd. €", ""), ".", ""), ",", ".")*1</f>
        <v>8290</v>
      </c>
      <c r="P45">
        <v>4</v>
      </c>
      <c r="Q45" t="s">
        <v>998</v>
      </c>
      <c r="R45" s="6">
        <v>1.36</v>
      </c>
      <c r="S45">
        <v>32.299999999999997</v>
      </c>
      <c r="T45">
        <v>27.5</v>
      </c>
      <c r="U45" s="5">
        <v>38</v>
      </c>
      <c r="V45" s="5">
        <v>38</v>
      </c>
      <c r="W45" s="6">
        <v>5.9</v>
      </c>
      <c r="X45" s="6">
        <v>5.67</v>
      </c>
      <c r="Y45" s="6">
        <v>5.32</v>
      </c>
      <c r="Z45" s="6">
        <v>0.98</v>
      </c>
      <c r="AA45" s="6">
        <v>0.95</v>
      </c>
      <c r="AB45" s="6">
        <v>6.01</v>
      </c>
      <c r="AC45" s="6">
        <v>7.8</v>
      </c>
      <c r="AD45" s="6">
        <v>7.73</v>
      </c>
      <c r="AE45" s="6">
        <v>0.88</v>
      </c>
      <c r="AF45" s="6">
        <v>8.0500000000000007</v>
      </c>
      <c r="AG45" s="6">
        <v>12.41</v>
      </c>
      <c r="AI45" s="6">
        <v>0.92</v>
      </c>
      <c r="AJ45" s="6">
        <v>3.65</v>
      </c>
      <c r="AK45" s="6">
        <v>4.5599999999999996</v>
      </c>
      <c r="AL45" s="6">
        <v>4.03</v>
      </c>
      <c r="AM45">
        <v>24.1</v>
      </c>
      <c r="AN45">
        <v>23.8</v>
      </c>
      <c r="AO45">
        <v>16.399999999999999</v>
      </c>
      <c r="AP45">
        <v>2.6</v>
      </c>
      <c r="AQ45">
        <v>3.7</v>
      </c>
      <c r="AR45">
        <v>3.2</v>
      </c>
      <c r="AS45">
        <v>-14.9</v>
      </c>
      <c r="AT45">
        <v>12</v>
      </c>
      <c r="AU45">
        <v>21.6</v>
      </c>
      <c r="AV45">
        <v>14.6</v>
      </c>
      <c r="AW45">
        <v>1.9</v>
      </c>
      <c r="AX45" s="6">
        <v>6.06</v>
      </c>
      <c r="AY45" s="6">
        <v>9.1999999999999993</v>
      </c>
      <c r="AZ45" s="6">
        <v>0</v>
      </c>
      <c r="BA45" s="6">
        <v>-0.69</v>
      </c>
      <c r="BB45" s="6">
        <v>0.66</v>
      </c>
      <c r="BC45" s="6">
        <v>1.6</v>
      </c>
      <c r="BD45" s="6">
        <v>19.98</v>
      </c>
      <c r="BE45" s="6">
        <v>23.67</v>
      </c>
      <c r="BF45" s="6">
        <v>55.28</v>
      </c>
      <c r="BG45" s="6">
        <v>80.150000000000006</v>
      </c>
      <c r="BH45" s="6">
        <v>268.79000000000002</v>
      </c>
    </row>
    <row r="46" spans="1:60" hidden="1" x14ac:dyDescent="0.2">
      <c r="A46" t="s">
        <v>403</v>
      </c>
      <c r="B46" t="s">
        <v>1364</v>
      </c>
      <c r="C46" t="s">
        <v>1365</v>
      </c>
      <c r="D46">
        <v>62</v>
      </c>
      <c r="E46" t="s">
        <v>533</v>
      </c>
      <c r="G46" t="s">
        <v>281</v>
      </c>
      <c r="H46" t="s">
        <v>1366</v>
      </c>
      <c r="K46" t="s">
        <v>65</v>
      </c>
      <c r="L46" t="s">
        <v>181</v>
      </c>
      <c r="M46" t="s">
        <v>275</v>
      </c>
      <c r="N46" t="s">
        <v>1367</v>
      </c>
      <c r="O46" s="19">
        <f>SUBSTITUTE(SUBSTITUTE(SUBSTITUTE(N46, " Mrd. €", ""), ".", ""), ",", ".")*1</f>
        <v>22228</v>
      </c>
      <c r="P46">
        <v>4</v>
      </c>
      <c r="Q46" t="s">
        <v>1368</v>
      </c>
      <c r="R46" s="6">
        <v>3.44</v>
      </c>
      <c r="S46">
        <v>66.099999999999994</v>
      </c>
      <c r="T46">
        <v>100</v>
      </c>
      <c r="U46" s="5">
        <v>14</v>
      </c>
      <c r="V46" s="5">
        <v>38</v>
      </c>
      <c r="W46" s="6">
        <v>6.1</v>
      </c>
      <c r="X46" s="6">
        <v>4.59</v>
      </c>
      <c r="Y46" s="6">
        <v>6.19</v>
      </c>
      <c r="Z46" s="6">
        <v>0.97</v>
      </c>
      <c r="AA46" s="6">
        <v>0.97</v>
      </c>
      <c r="AB46" s="6">
        <v>4.8600000000000003</v>
      </c>
      <c r="AC46" s="6">
        <v>2.97</v>
      </c>
      <c r="AD46" s="6">
        <v>16.78</v>
      </c>
      <c r="AE46" s="6">
        <v>0.8</v>
      </c>
      <c r="AF46" s="6">
        <v>4.95</v>
      </c>
      <c r="AG46" s="6">
        <v>2.92</v>
      </c>
      <c r="AH46" s="6">
        <v>-5.22</v>
      </c>
      <c r="AI46" s="6">
        <v>0.78</v>
      </c>
      <c r="AJ46" s="6">
        <v>-0.21</v>
      </c>
      <c r="AK46" s="6">
        <v>-1.2</v>
      </c>
      <c r="AL46" s="6">
        <v>-12.56</v>
      </c>
      <c r="AM46">
        <v>19.100000000000001</v>
      </c>
      <c r="AN46">
        <v>19.2</v>
      </c>
      <c r="AO46">
        <v>7.2</v>
      </c>
      <c r="AP46">
        <v>2</v>
      </c>
      <c r="AQ46">
        <v>5.6</v>
      </c>
      <c r="AR46">
        <v>11.7</v>
      </c>
      <c r="AS46">
        <v>7.4</v>
      </c>
      <c r="AT46">
        <v>42.8</v>
      </c>
      <c r="AU46">
        <v>-3.8</v>
      </c>
      <c r="AV46">
        <v>48.1</v>
      </c>
      <c r="AW46">
        <v>9999</v>
      </c>
      <c r="AX46" s="6">
        <v>6.04</v>
      </c>
      <c r="AY46" s="6">
        <v>1.77</v>
      </c>
      <c r="AZ46" s="6">
        <v>0</v>
      </c>
      <c r="BA46" s="6">
        <v>3.16</v>
      </c>
      <c r="BB46" s="6">
        <v>4.13</v>
      </c>
      <c r="BC46" s="6">
        <v>7.79</v>
      </c>
      <c r="BD46" s="6">
        <v>7.73</v>
      </c>
      <c r="BE46" s="6">
        <v>7.03</v>
      </c>
      <c r="BF46" s="6">
        <v>9.16</v>
      </c>
      <c r="BG46" s="6">
        <v>79.78</v>
      </c>
      <c r="BH46" s="6">
        <v>364.4</v>
      </c>
    </row>
    <row r="47" spans="1:60" hidden="1" x14ac:dyDescent="0.2">
      <c r="A47" t="s">
        <v>410</v>
      </c>
      <c r="B47" t="s">
        <v>1505</v>
      </c>
      <c r="C47" t="s">
        <v>1506</v>
      </c>
      <c r="D47">
        <v>88</v>
      </c>
      <c r="E47" t="s">
        <v>338</v>
      </c>
      <c r="G47" t="s">
        <v>84</v>
      </c>
      <c r="H47" t="s">
        <v>1507</v>
      </c>
      <c r="K47" t="s">
        <v>65</v>
      </c>
      <c r="L47" t="s">
        <v>181</v>
      </c>
      <c r="M47" t="s">
        <v>358</v>
      </c>
      <c r="N47" t="s">
        <v>1508</v>
      </c>
      <c r="O47" s="19">
        <f>SUBSTITUTE(SUBSTITUTE(SUBSTITUTE(N47, " Mrd. €", ""), ".", ""), ",", ".")*1</f>
        <v>9517</v>
      </c>
      <c r="P47">
        <v>4</v>
      </c>
      <c r="Q47" t="s">
        <v>108</v>
      </c>
      <c r="R47" s="6">
        <v>3.25</v>
      </c>
      <c r="S47">
        <v>65.8</v>
      </c>
      <c r="T47">
        <v>100</v>
      </c>
      <c r="U47" s="5">
        <v>32</v>
      </c>
      <c r="V47" s="5">
        <v>38</v>
      </c>
      <c r="W47" s="6">
        <v>7.48</v>
      </c>
      <c r="X47" s="6">
        <v>7.3</v>
      </c>
      <c r="Y47" s="6">
        <v>7.56</v>
      </c>
      <c r="Z47" s="6">
        <v>0.99</v>
      </c>
      <c r="AA47" s="6">
        <v>0.99</v>
      </c>
      <c r="AB47" s="6">
        <v>4.9000000000000004</v>
      </c>
      <c r="AC47" s="6">
        <v>5.81</v>
      </c>
      <c r="AD47" s="6">
        <v>5.9</v>
      </c>
      <c r="AE47" s="6">
        <v>0.83</v>
      </c>
      <c r="AF47" s="6">
        <v>3.54</v>
      </c>
      <c r="AG47" s="6">
        <v>14.83</v>
      </c>
      <c r="AH47" s="6">
        <v>-1.88</v>
      </c>
      <c r="AI47" s="6">
        <v>0.84</v>
      </c>
      <c r="AJ47" s="6">
        <v>10.34</v>
      </c>
      <c r="AK47" s="6">
        <v>20.11</v>
      </c>
      <c r="AL47" s="6">
        <v>7.19</v>
      </c>
      <c r="AM47">
        <v>17.899999999999999</v>
      </c>
      <c r="AN47">
        <v>20.2</v>
      </c>
      <c r="AO47">
        <v>13.4</v>
      </c>
      <c r="AP47">
        <v>5.3</v>
      </c>
      <c r="AQ47">
        <v>-17</v>
      </c>
      <c r="AR47">
        <v>-33.700000000000003</v>
      </c>
      <c r="AS47">
        <v>-15.5</v>
      </c>
      <c r="AT47">
        <v>-15.9</v>
      </c>
      <c r="AU47">
        <v>-25.8</v>
      </c>
      <c r="AV47">
        <v>41.1</v>
      </c>
      <c r="AW47">
        <v>9999</v>
      </c>
      <c r="AX47" s="6">
        <v>4.13</v>
      </c>
      <c r="AY47" s="6">
        <v>-0.93</v>
      </c>
      <c r="AZ47" s="6">
        <v>0</v>
      </c>
      <c r="BA47" s="6">
        <v>1.34</v>
      </c>
      <c r="BB47" s="6">
        <v>0.13</v>
      </c>
      <c r="BC47" s="6">
        <v>8.23</v>
      </c>
      <c r="BD47" s="6">
        <v>4.72</v>
      </c>
      <c r="BE47" s="6">
        <v>-7.84</v>
      </c>
      <c r="BF47" s="6">
        <v>-4.58</v>
      </c>
      <c r="BG47" s="6">
        <v>49.84</v>
      </c>
      <c r="BH47" s="6">
        <v>120.03</v>
      </c>
    </row>
    <row r="48" spans="1:60" hidden="1" x14ac:dyDescent="0.2">
      <c r="A48" t="s">
        <v>418</v>
      </c>
      <c r="B48" t="s">
        <v>3383</v>
      </c>
      <c r="C48" t="s">
        <v>3384</v>
      </c>
      <c r="D48">
        <v>51</v>
      </c>
      <c r="E48" t="s">
        <v>265</v>
      </c>
      <c r="G48" t="s">
        <v>127</v>
      </c>
      <c r="H48" t="s">
        <v>3385</v>
      </c>
      <c r="K48" t="s">
        <v>65</v>
      </c>
      <c r="L48" t="s">
        <v>66</v>
      </c>
      <c r="M48" t="s">
        <v>77</v>
      </c>
      <c r="N48" t="s">
        <v>3386</v>
      </c>
      <c r="O48" s="19">
        <f>SUBSTITUTE(SUBSTITUTE(SUBSTITUTE(N48, " Mrd. €", ""), ".", ""), ",", ".")*1</f>
        <v>24343</v>
      </c>
      <c r="P48">
        <v>4</v>
      </c>
      <c r="Q48" t="s">
        <v>3387</v>
      </c>
      <c r="R48" s="6">
        <v>4.18</v>
      </c>
      <c r="S48">
        <v>59.3</v>
      </c>
      <c r="T48">
        <v>56</v>
      </c>
      <c r="U48" s="5">
        <v>38</v>
      </c>
      <c r="V48" s="5">
        <v>38</v>
      </c>
      <c r="W48" s="6">
        <v>11.7</v>
      </c>
      <c r="X48" s="6">
        <v>11.88</v>
      </c>
      <c r="Y48" s="6">
        <v>1.23</v>
      </c>
      <c r="Z48" s="6">
        <v>0.96</v>
      </c>
      <c r="AA48" s="6">
        <v>0.87</v>
      </c>
      <c r="AB48" s="6">
        <v>6.32</v>
      </c>
      <c r="AC48" s="6">
        <v>0.63</v>
      </c>
      <c r="AD48" s="6">
        <v>16.12</v>
      </c>
      <c r="AE48" s="6">
        <v>0.91</v>
      </c>
      <c r="AF48" s="6">
        <v>7.79</v>
      </c>
      <c r="AG48" s="6">
        <v>-1.03</v>
      </c>
      <c r="AH48" s="6">
        <v>-8.64</v>
      </c>
      <c r="AI48" s="6">
        <v>0.97</v>
      </c>
      <c r="AJ48" s="6">
        <v>5.6</v>
      </c>
      <c r="AK48" s="6">
        <v>4.13</v>
      </c>
      <c r="AL48" s="6">
        <v>10.199999999999999</v>
      </c>
      <c r="AM48">
        <v>14</v>
      </c>
      <c r="AN48">
        <v>14.2</v>
      </c>
      <c r="AO48">
        <v>11.4</v>
      </c>
      <c r="AP48">
        <v>4</v>
      </c>
      <c r="AQ48">
        <v>-5.4</v>
      </c>
      <c r="AR48">
        <v>-6.8</v>
      </c>
      <c r="AS48">
        <v>-4.8</v>
      </c>
      <c r="AT48">
        <v>-14.1</v>
      </c>
      <c r="AU48">
        <v>-19.8</v>
      </c>
      <c r="AV48">
        <v>3</v>
      </c>
      <c r="AW48">
        <v>0.5</v>
      </c>
      <c r="AX48" s="6">
        <v>3.73</v>
      </c>
      <c r="AY48" s="6">
        <v>3.1</v>
      </c>
      <c r="AZ48" s="6">
        <v>0</v>
      </c>
      <c r="BA48" s="6">
        <v>-0.31</v>
      </c>
      <c r="BB48" s="6">
        <v>6</v>
      </c>
      <c r="BC48" s="6">
        <v>3.83</v>
      </c>
      <c r="BD48" s="6">
        <v>15.01</v>
      </c>
      <c r="BE48" s="6">
        <v>6.23</v>
      </c>
      <c r="BF48" s="6">
        <v>16.5</v>
      </c>
      <c r="BG48" s="6">
        <v>44.17</v>
      </c>
    </row>
    <row r="49" spans="1:60" hidden="1" x14ac:dyDescent="0.2">
      <c r="A49" t="s">
        <v>425</v>
      </c>
      <c r="B49" t="s">
        <v>3280</v>
      </c>
      <c r="C49" t="s">
        <v>3281</v>
      </c>
      <c r="D49">
        <v>59</v>
      </c>
      <c r="E49" t="s">
        <v>533</v>
      </c>
      <c r="H49" t="s">
        <v>3282</v>
      </c>
      <c r="K49" t="s">
        <v>65</v>
      </c>
      <c r="L49" t="s">
        <v>181</v>
      </c>
      <c r="M49" t="s">
        <v>485</v>
      </c>
      <c r="N49" t="s">
        <v>3283</v>
      </c>
      <c r="O49" s="19">
        <f>SUBSTITUTE(SUBSTITUTE(SUBSTITUTE(N49, " Mrd. €", ""), ".", ""), ",", ".")*1</f>
        <v>3157</v>
      </c>
      <c r="P49">
        <v>4</v>
      </c>
      <c r="Q49" t="s">
        <v>2123</v>
      </c>
      <c r="R49" s="6">
        <v>4.87</v>
      </c>
      <c r="S49">
        <v>80.400000000000006</v>
      </c>
      <c r="T49">
        <v>299</v>
      </c>
      <c r="U49" s="5">
        <v>20</v>
      </c>
      <c r="V49" s="5">
        <v>38</v>
      </c>
      <c r="W49" s="6">
        <v>5.58</v>
      </c>
      <c r="X49" s="6">
        <v>4.9800000000000004</v>
      </c>
      <c r="Y49" s="6">
        <v>4.8600000000000003</v>
      </c>
      <c r="Z49" s="6">
        <v>0.97</v>
      </c>
      <c r="AA49" s="6">
        <v>0.75</v>
      </c>
      <c r="AB49" s="6">
        <v>2.11</v>
      </c>
      <c r="AC49" s="6">
        <v>-0.06</v>
      </c>
      <c r="AD49" s="6">
        <v>6.82</v>
      </c>
      <c r="AE49" s="6">
        <v>0.49</v>
      </c>
      <c r="AF49" s="6">
        <v>16.559999999999999</v>
      </c>
      <c r="AG49" s="6">
        <v>11.79</v>
      </c>
      <c r="AH49" s="6">
        <v>2.4500000000000002</v>
      </c>
      <c r="AI49" s="6">
        <v>0.46</v>
      </c>
      <c r="AJ49" s="6">
        <v>5.0999999999999996</v>
      </c>
      <c r="AK49" s="6">
        <v>6.69</v>
      </c>
      <c r="AL49" s="6">
        <v>-0.32</v>
      </c>
      <c r="AM49">
        <v>15.5</v>
      </c>
      <c r="AN49">
        <v>16.5</v>
      </c>
      <c r="AO49">
        <v>4.2</v>
      </c>
      <c r="AP49">
        <v>1.3</v>
      </c>
      <c r="AQ49">
        <v>-6.9</v>
      </c>
      <c r="AR49">
        <v>-13.7</v>
      </c>
      <c r="AS49">
        <v>-70.7</v>
      </c>
      <c r="AT49">
        <v>-18.100000000000001</v>
      </c>
      <c r="AU49">
        <v>-28.1</v>
      </c>
      <c r="AV49">
        <v>42.2</v>
      </c>
      <c r="AW49">
        <v>9999</v>
      </c>
      <c r="AX49" s="6">
        <v>2.74</v>
      </c>
      <c r="AY49" s="6">
        <v>-5.96</v>
      </c>
      <c r="AZ49" s="6">
        <v>0</v>
      </c>
      <c r="BA49" s="6">
        <v>2.7</v>
      </c>
      <c r="BB49" s="6">
        <v>-0.63</v>
      </c>
      <c r="BC49" s="6">
        <v>2.82</v>
      </c>
      <c r="BD49" s="6">
        <v>-0.95</v>
      </c>
      <c r="BE49" s="6">
        <v>-6.44</v>
      </c>
      <c r="BF49" s="6">
        <v>-26.44</v>
      </c>
      <c r="BG49" s="6">
        <v>31.07</v>
      </c>
      <c r="BH49" s="6">
        <v>380.28</v>
      </c>
    </row>
    <row r="50" spans="1:60" hidden="1" x14ac:dyDescent="0.2">
      <c r="A50" t="s">
        <v>432</v>
      </c>
      <c r="B50" t="s">
        <v>2379</v>
      </c>
      <c r="C50" t="s">
        <v>2380</v>
      </c>
      <c r="D50">
        <v>68</v>
      </c>
      <c r="E50" t="s">
        <v>210</v>
      </c>
      <c r="G50" t="s">
        <v>84</v>
      </c>
      <c r="H50" t="s">
        <v>2381</v>
      </c>
      <c r="K50" t="s">
        <v>65</v>
      </c>
      <c r="L50" t="s">
        <v>66</v>
      </c>
      <c r="M50" t="s">
        <v>67</v>
      </c>
      <c r="N50" t="s">
        <v>2382</v>
      </c>
      <c r="O50" s="19">
        <f>SUBSTITUTE(SUBSTITUTE(SUBSTITUTE(N50, " Mrd. €", ""), ".", ""), ",", ".")*1</f>
        <v>23358</v>
      </c>
      <c r="P50">
        <v>4</v>
      </c>
      <c r="Q50" t="s">
        <v>2383</v>
      </c>
      <c r="R50" s="6">
        <v>3.46</v>
      </c>
      <c r="S50">
        <v>34.799999999999997</v>
      </c>
      <c r="T50">
        <v>21.9</v>
      </c>
      <c r="U50" s="5">
        <v>7</v>
      </c>
      <c r="V50" s="5">
        <v>38</v>
      </c>
      <c r="W50" s="6">
        <v>7.1</v>
      </c>
      <c r="X50" s="6">
        <v>6.14</v>
      </c>
      <c r="Y50" s="6">
        <v>1.54</v>
      </c>
      <c r="Z50" s="6">
        <v>0.91</v>
      </c>
      <c r="AA50" s="6">
        <v>0.89</v>
      </c>
      <c r="AB50" s="6">
        <v>7.72</v>
      </c>
      <c r="AC50" s="6">
        <v>1.99</v>
      </c>
      <c r="AD50" s="6">
        <v>-12.43</v>
      </c>
      <c r="AE50" s="6">
        <v>0.81</v>
      </c>
      <c r="AF50" s="6">
        <v>9.6300000000000008</v>
      </c>
      <c r="AG50" s="6">
        <v>6.49</v>
      </c>
      <c r="AI50" s="6">
        <v>0.94</v>
      </c>
      <c r="AJ50" s="6">
        <v>8.5500000000000007</v>
      </c>
      <c r="AK50" s="6">
        <v>10.9</v>
      </c>
      <c r="AL50" s="6">
        <v>-4.83</v>
      </c>
      <c r="AM50">
        <v>10.3</v>
      </c>
      <c r="AN50">
        <v>10.1</v>
      </c>
      <c r="AO50">
        <v>6</v>
      </c>
      <c r="AP50">
        <v>2.7</v>
      </c>
      <c r="AQ50">
        <v>-21.5</v>
      </c>
      <c r="AR50">
        <v>-24.1</v>
      </c>
      <c r="AS50">
        <v>-36.4</v>
      </c>
      <c r="AT50">
        <v>-21.4</v>
      </c>
      <c r="AU50">
        <v>-22</v>
      </c>
      <c r="AV50">
        <v>7.5</v>
      </c>
      <c r="AW50">
        <v>5.4</v>
      </c>
      <c r="AX50" s="6">
        <v>2.25</v>
      </c>
      <c r="AY50" s="6">
        <v>-1.01</v>
      </c>
      <c r="AZ50" s="6">
        <v>0</v>
      </c>
      <c r="BA50" s="6">
        <v>0.7</v>
      </c>
      <c r="BB50" s="6">
        <v>3.72</v>
      </c>
      <c r="BC50" s="6">
        <v>10.81</v>
      </c>
      <c r="BD50" s="6">
        <v>14.32</v>
      </c>
      <c r="BE50" s="6">
        <v>20.8</v>
      </c>
      <c r="BF50" s="6">
        <v>-4.9400000000000004</v>
      </c>
      <c r="BG50" s="6">
        <v>24.92</v>
      </c>
      <c r="BH50" s="6">
        <v>9623.08</v>
      </c>
    </row>
    <row r="51" spans="1:60" hidden="1" x14ac:dyDescent="0.2">
      <c r="A51" t="s">
        <v>439</v>
      </c>
      <c r="B51" t="s">
        <v>775</v>
      </c>
      <c r="C51" t="s">
        <v>776</v>
      </c>
      <c r="D51">
        <v>52</v>
      </c>
      <c r="E51" t="s">
        <v>196</v>
      </c>
      <c r="H51" t="s">
        <v>777</v>
      </c>
      <c r="K51" t="s">
        <v>65</v>
      </c>
      <c r="L51" t="s">
        <v>97</v>
      </c>
      <c r="M51" t="s">
        <v>778</v>
      </c>
      <c r="N51" t="s">
        <v>779</v>
      </c>
      <c r="O51" s="19">
        <f>SUBSTITUTE(SUBSTITUTE(SUBSTITUTE(N51, " Mrd. €", ""), ".", ""), ",", ".")*1</f>
        <v>20071</v>
      </c>
      <c r="P51">
        <v>4</v>
      </c>
      <c r="Q51" t="s">
        <v>450</v>
      </c>
      <c r="R51" s="6">
        <v>1.85</v>
      </c>
      <c r="S51">
        <v>42.3</v>
      </c>
      <c r="T51">
        <v>107.6</v>
      </c>
      <c r="U51" s="5">
        <v>38</v>
      </c>
      <c r="V51" s="5">
        <v>38</v>
      </c>
      <c r="W51" s="6">
        <v>6.5</v>
      </c>
      <c r="X51" s="6">
        <v>5.63</v>
      </c>
      <c r="Y51" s="6">
        <v>4.71</v>
      </c>
      <c r="Z51" s="6">
        <v>0.99</v>
      </c>
      <c r="AA51" s="6">
        <v>0.98</v>
      </c>
      <c r="AB51" s="6">
        <v>5.21</v>
      </c>
      <c r="AC51" s="6">
        <v>3.2</v>
      </c>
      <c r="AD51" s="6">
        <v>20.45</v>
      </c>
      <c r="AE51" s="6">
        <v>0.7</v>
      </c>
      <c r="AF51" s="6">
        <v>-1.95</v>
      </c>
      <c r="AG51" s="6">
        <v>-5.86</v>
      </c>
      <c r="AH51" s="6">
        <v>62.98</v>
      </c>
      <c r="AI51" s="6">
        <v>0.97</v>
      </c>
      <c r="AJ51" s="6">
        <v>3.66</v>
      </c>
      <c r="AK51" s="6">
        <v>5.36</v>
      </c>
      <c r="AL51" s="6">
        <v>0.52</v>
      </c>
      <c r="AM51">
        <v>23</v>
      </c>
      <c r="AN51">
        <v>23.3</v>
      </c>
      <c r="AO51">
        <v>21.1</v>
      </c>
      <c r="AP51">
        <v>5.2</v>
      </c>
      <c r="AQ51">
        <v>-27.9</v>
      </c>
      <c r="AR51">
        <v>-20.6</v>
      </c>
      <c r="AS51">
        <v>10.1</v>
      </c>
      <c r="AT51">
        <v>-23.1</v>
      </c>
      <c r="AU51">
        <v>-12.7</v>
      </c>
      <c r="AV51">
        <v>38.5</v>
      </c>
      <c r="AW51">
        <v>9999</v>
      </c>
      <c r="AX51" s="6">
        <v>2.19</v>
      </c>
      <c r="AY51" s="6">
        <v>-1.43</v>
      </c>
      <c r="AZ51" s="6">
        <v>0</v>
      </c>
      <c r="BA51" s="6">
        <v>-0.2</v>
      </c>
      <c r="BB51" s="6">
        <v>-5.43</v>
      </c>
      <c r="BC51" s="6">
        <v>-24.52</v>
      </c>
      <c r="BD51" s="6">
        <v>-25.63</v>
      </c>
      <c r="BE51" s="6">
        <v>-29.61</v>
      </c>
      <c r="BF51" s="6">
        <v>-6.93</v>
      </c>
      <c r="BG51" s="6">
        <v>24.22</v>
      </c>
      <c r="BH51" s="6">
        <v>803.53</v>
      </c>
    </row>
    <row r="52" spans="1:60" hidden="1" x14ac:dyDescent="0.2">
      <c r="A52" t="s">
        <v>445</v>
      </c>
      <c r="B52" t="s">
        <v>748</v>
      </c>
      <c r="C52" t="s">
        <v>749</v>
      </c>
      <c r="D52">
        <v>66</v>
      </c>
      <c r="E52" t="s">
        <v>428</v>
      </c>
      <c r="G52" t="s">
        <v>127</v>
      </c>
      <c r="H52" t="s">
        <v>750</v>
      </c>
      <c r="K52" t="s">
        <v>65</v>
      </c>
      <c r="L52" t="s">
        <v>129</v>
      </c>
      <c r="M52" t="s">
        <v>751</v>
      </c>
      <c r="N52" t="s">
        <v>752</v>
      </c>
      <c r="O52" s="19">
        <f>SUBSTITUTE(SUBSTITUTE(SUBSTITUTE(N52, " Mrd. €", ""), ".", ""), ",", ".")*1</f>
        <v>76580</v>
      </c>
      <c r="P52">
        <v>4</v>
      </c>
      <c r="Q52" t="s">
        <v>753</v>
      </c>
      <c r="R52" s="6">
        <v>5.7</v>
      </c>
      <c r="S52">
        <v>222.9</v>
      </c>
      <c r="T52">
        <v>37.9</v>
      </c>
      <c r="U52" s="5">
        <v>16</v>
      </c>
      <c r="V52" s="5">
        <v>38</v>
      </c>
      <c r="W52" s="6">
        <v>5.31</v>
      </c>
      <c r="X52" s="6">
        <v>8.7200000000000006</v>
      </c>
      <c r="Y52" s="6">
        <v>5.7</v>
      </c>
      <c r="Z52" s="6">
        <v>0.95</v>
      </c>
      <c r="AA52" s="6">
        <v>0.71</v>
      </c>
      <c r="AB52" s="6">
        <v>-5.94</v>
      </c>
      <c r="AC52" s="6">
        <v>-29.67</v>
      </c>
      <c r="AD52" s="6">
        <v>-92.49</v>
      </c>
      <c r="AE52" s="6">
        <v>0.85</v>
      </c>
      <c r="AF52" s="6">
        <v>14.84</v>
      </c>
      <c r="AG52" s="6">
        <v>8.9499999999999993</v>
      </c>
      <c r="AH52" s="6">
        <v>3.92</v>
      </c>
      <c r="AI52" s="6">
        <v>0.78</v>
      </c>
      <c r="AJ52" s="6">
        <v>12.06</v>
      </c>
      <c r="AK52" s="6">
        <v>13.94</v>
      </c>
      <c r="AL52" s="6">
        <v>2.42</v>
      </c>
      <c r="AN52">
        <v>39.1</v>
      </c>
      <c r="AO52">
        <v>6</v>
      </c>
      <c r="AP52">
        <v>1.8</v>
      </c>
      <c r="AQ52">
        <v>113.2</v>
      </c>
      <c r="AS52">
        <v>-61</v>
      </c>
      <c r="AT52">
        <v>-54.3</v>
      </c>
      <c r="AU52">
        <v>-49.1</v>
      </c>
      <c r="AV52">
        <v>40.200000000000003</v>
      </c>
      <c r="AW52">
        <v>7.4</v>
      </c>
      <c r="AX52" s="6">
        <v>-1.77</v>
      </c>
      <c r="AY52" s="6">
        <v>-1.97</v>
      </c>
      <c r="AZ52" s="6">
        <v>0</v>
      </c>
      <c r="BA52" s="6">
        <v>-0.4</v>
      </c>
      <c r="BB52" s="6">
        <v>-6.01</v>
      </c>
      <c r="BC52" s="6">
        <v>-19.29</v>
      </c>
      <c r="BD52" s="6">
        <v>-18.010000000000002</v>
      </c>
      <c r="BE52" s="6">
        <v>-37.44</v>
      </c>
      <c r="BF52" s="6">
        <v>-9.4700000000000006</v>
      </c>
      <c r="BG52" s="6">
        <v>-16.329999999999998</v>
      </c>
      <c r="BH52" s="6">
        <v>248.12</v>
      </c>
    </row>
    <row r="53" spans="1:60" hidden="1" x14ac:dyDescent="0.2">
      <c r="A53" t="s">
        <v>451</v>
      </c>
      <c r="B53" t="s">
        <v>3801</v>
      </c>
      <c r="C53" t="s">
        <v>3802</v>
      </c>
      <c r="D53">
        <v>39</v>
      </c>
      <c r="E53" t="s">
        <v>428</v>
      </c>
      <c r="G53" t="s">
        <v>84</v>
      </c>
      <c r="H53" t="s">
        <v>3803</v>
      </c>
      <c r="K53" t="s">
        <v>65</v>
      </c>
      <c r="L53" t="s">
        <v>558</v>
      </c>
      <c r="M53" t="s">
        <v>661</v>
      </c>
      <c r="N53" t="s">
        <v>3804</v>
      </c>
      <c r="O53" s="19">
        <f>SUBSTITUTE(SUBSTITUTE(SUBSTITUTE(N53, " Mrd. €", ""), ".", ""), ",", ".")*1</f>
        <v>4706</v>
      </c>
      <c r="P53">
        <v>4</v>
      </c>
      <c r="Q53" t="s">
        <v>3805</v>
      </c>
      <c r="R53" s="6">
        <v>7.52</v>
      </c>
      <c r="S53">
        <v>45.8</v>
      </c>
      <c r="T53">
        <v>100</v>
      </c>
      <c r="U53" s="5">
        <v>0</v>
      </c>
      <c r="V53" s="5">
        <v>38</v>
      </c>
      <c r="W53" s="6">
        <v>10.07</v>
      </c>
      <c r="X53" s="6">
        <v>9.5500000000000007</v>
      </c>
      <c r="Y53" s="6">
        <v>0.56999999999999995</v>
      </c>
      <c r="Z53" s="6">
        <v>0.95</v>
      </c>
      <c r="AA53" s="6">
        <v>0.86</v>
      </c>
      <c r="AB53" s="6">
        <v>3.23</v>
      </c>
      <c r="AC53" s="6">
        <v>-1.06</v>
      </c>
      <c r="AD53" s="6">
        <v>-22.06</v>
      </c>
      <c r="AE53" s="6">
        <v>0.53</v>
      </c>
      <c r="AF53" s="6">
        <v>-7.04</v>
      </c>
      <c r="AG53" s="6">
        <v>-15.31</v>
      </c>
      <c r="AH53" s="6">
        <v>-7.1</v>
      </c>
      <c r="AI53" s="6">
        <v>0.65</v>
      </c>
      <c r="AJ53" s="6">
        <v>-0.32</v>
      </c>
      <c r="AK53" s="6">
        <v>-1.32</v>
      </c>
      <c r="AL53" s="6">
        <v>-13.59</v>
      </c>
      <c r="AM53">
        <v>12.9</v>
      </c>
      <c r="AN53">
        <v>6.1</v>
      </c>
      <c r="AO53">
        <v>9.8000000000000007</v>
      </c>
      <c r="AP53">
        <v>0.3</v>
      </c>
      <c r="AQ53">
        <v>-39.200000000000003</v>
      </c>
      <c r="AR53">
        <v>-18.100000000000001</v>
      </c>
      <c r="AS53">
        <v>15.8</v>
      </c>
      <c r="AT53">
        <v>-48.1</v>
      </c>
      <c r="AU53">
        <v>-59.9</v>
      </c>
      <c r="AV53">
        <v>34.5</v>
      </c>
      <c r="AW53">
        <v>9999</v>
      </c>
      <c r="AX53" s="6">
        <v>-4.24</v>
      </c>
      <c r="AY53" s="6">
        <v>-4.13</v>
      </c>
      <c r="AZ53" s="6">
        <v>0</v>
      </c>
      <c r="BA53" s="6">
        <v>7.52</v>
      </c>
      <c r="BB53" s="6">
        <v>-1.57</v>
      </c>
      <c r="BC53" s="6">
        <v>-12.9</v>
      </c>
      <c r="BD53" s="6">
        <v>-18.170000000000002</v>
      </c>
      <c r="BE53" s="6">
        <v>-31.44</v>
      </c>
      <c r="BF53" s="6">
        <v>-19.02</v>
      </c>
      <c r="BG53" s="6">
        <v>-35.130000000000003</v>
      </c>
      <c r="BH53" s="6">
        <v>627.03</v>
      </c>
    </row>
    <row r="54" spans="1:60" hidden="1" x14ac:dyDescent="0.2">
      <c r="A54" t="s">
        <v>458</v>
      </c>
      <c r="B54" t="s">
        <v>1389</v>
      </c>
      <c r="C54" t="s">
        <v>1390</v>
      </c>
      <c r="D54">
        <v>81</v>
      </c>
      <c r="E54" t="s">
        <v>1391</v>
      </c>
      <c r="G54" t="s">
        <v>281</v>
      </c>
      <c r="H54" t="s">
        <v>1392</v>
      </c>
      <c r="K54" t="s">
        <v>147</v>
      </c>
      <c r="L54" t="s">
        <v>86</v>
      </c>
      <c r="M54" t="s">
        <v>1393</v>
      </c>
      <c r="N54" t="s">
        <v>1394</v>
      </c>
      <c r="O54" s="19">
        <f>SUBSTITUTE(SUBSTITUTE(SUBSTITUTE(N54, " Mrd. €", ""), ".", ""), ",", ".")*1</f>
        <v>123270</v>
      </c>
      <c r="P54">
        <v>4</v>
      </c>
      <c r="Q54" t="s">
        <v>1395</v>
      </c>
      <c r="R54" s="6">
        <v>1.08</v>
      </c>
      <c r="S54">
        <v>37.4</v>
      </c>
      <c r="T54">
        <v>49</v>
      </c>
      <c r="U54" s="5">
        <v>14</v>
      </c>
      <c r="V54" s="5">
        <v>37</v>
      </c>
      <c r="W54" s="6">
        <v>6.79</v>
      </c>
      <c r="X54" s="6">
        <v>5.74</v>
      </c>
      <c r="Y54" s="6">
        <v>4.3600000000000003</v>
      </c>
      <c r="Z54" s="6">
        <v>1</v>
      </c>
      <c r="AA54" s="6">
        <v>0.88</v>
      </c>
      <c r="AB54" s="6">
        <v>8.1300000000000008</v>
      </c>
      <c r="AC54" s="6">
        <v>12.85</v>
      </c>
      <c r="AD54" s="6">
        <v>15.25</v>
      </c>
      <c r="AE54" s="6">
        <v>0.84</v>
      </c>
      <c r="AF54" s="6">
        <v>9.81</v>
      </c>
      <c r="AG54" s="6">
        <v>3.17</v>
      </c>
      <c r="AH54" s="6">
        <v>21.52</v>
      </c>
      <c r="AI54" s="6">
        <v>0.84</v>
      </c>
      <c r="AJ54" s="6">
        <v>0.52</v>
      </c>
      <c r="AK54" s="6">
        <v>2.4</v>
      </c>
      <c r="AL54" s="6">
        <v>8.2799999999999994</v>
      </c>
      <c r="AM54">
        <v>39.299999999999997</v>
      </c>
      <c r="AN54">
        <v>34.6</v>
      </c>
      <c r="AO54">
        <v>35.5</v>
      </c>
      <c r="AP54">
        <v>5.7</v>
      </c>
      <c r="AQ54">
        <v>96.7</v>
      </c>
      <c r="AR54">
        <v>80.5</v>
      </c>
      <c r="AS54">
        <v>96.8</v>
      </c>
      <c r="AT54">
        <v>136.6</v>
      </c>
      <c r="AU54">
        <v>168.1</v>
      </c>
      <c r="AV54">
        <v>25.4</v>
      </c>
      <c r="AW54">
        <v>6.4</v>
      </c>
      <c r="AX54" s="6">
        <v>16.29</v>
      </c>
      <c r="AY54" s="6">
        <v>34.909999999999997</v>
      </c>
      <c r="AZ54" s="6">
        <v>0</v>
      </c>
      <c r="BA54" s="6">
        <v>-2.36</v>
      </c>
      <c r="BB54" s="6">
        <v>5.58</v>
      </c>
      <c r="BC54" s="6">
        <v>13.33</v>
      </c>
      <c r="BD54" s="6">
        <v>44.43</v>
      </c>
      <c r="BE54" s="6">
        <v>78.489999999999995</v>
      </c>
      <c r="BF54" s="6">
        <v>346.84</v>
      </c>
      <c r="BG54" s="6">
        <v>352.24</v>
      </c>
      <c r="BH54" s="6">
        <v>118.46</v>
      </c>
    </row>
    <row r="55" spans="1:60" hidden="1" x14ac:dyDescent="0.2">
      <c r="A55" t="s">
        <v>465</v>
      </c>
      <c r="B55" t="s">
        <v>81</v>
      </c>
      <c r="C55" t="s">
        <v>82</v>
      </c>
      <c r="D55">
        <v>99</v>
      </c>
      <c r="E55" t="s">
        <v>83</v>
      </c>
      <c r="G55" t="s">
        <v>84</v>
      </c>
      <c r="H55" t="s">
        <v>85</v>
      </c>
      <c r="K55" t="s">
        <v>65</v>
      </c>
      <c r="L55" t="s">
        <v>86</v>
      </c>
      <c r="M55" t="s">
        <v>87</v>
      </c>
      <c r="N55" s="17" t="s">
        <v>88</v>
      </c>
      <c r="O55" s="19">
        <f>SUBSTITUTE(SUBSTITUTE(SUBSTITUTE(N55, " Mrd. €", ""), ".", ""), ",", ".")*1</f>
        <v>11430</v>
      </c>
      <c r="P55">
        <v>4</v>
      </c>
      <c r="Q55" t="s">
        <v>89</v>
      </c>
      <c r="R55" s="6">
        <v>1.51</v>
      </c>
      <c r="S55">
        <v>32.5</v>
      </c>
      <c r="T55">
        <v>32.6</v>
      </c>
      <c r="U55" s="5">
        <v>31</v>
      </c>
      <c r="V55" s="5">
        <v>37</v>
      </c>
      <c r="W55" s="6">
        <v>16.77</v>
      </c>
      <c r="X55" s="6">
        <v>8.23</v>
      </c>
      <c r="Y55" s="6">
        <v>4.92</v>
      </c>
      <c r="Z55" s="6">
        <v>0.95</v>
      </c>
      <c r="AA55" s="6">
        <v>0.96</v>
      </c>
      <c r="AB55" s="6">
        <v>13.37</v>
      </c>
      <c r="AC55" s="6">
        <v>14.03</v>
      </c>
      <c r="AD55" s="6">
        <v>7</v>
      </c>
      <c r="AE55" s="6">
        <v>0.88</v>
      </c>
      <c r="AF55" s="6">
        <v>12.82</v>
      </c>
      <c r="AG55" s="6">
        <v>12</v>
      </c>
      <c r="AH55" s="6">
        <v>-27.29</v>
      </c>
      <c r="AI55" s="6">
        <v>0.89</v>
      </c>
      <c r="AJ55" s="6">
        <v>5.49</v>
      </c>
      <c r="AK55" s="6">
        <v>6.2</v>
      </c>
      <c r="AL55" s="6">
        <v>3.55</v>
      </c>
      <c r="AM55">
        <v>21.8</v>
      </c>
      <c r="AN55">
        <v>21.6</v>
      </c>
      <c r="AO55">
        <v>18.899999999999999</v>
      </c>
      <c r="AP55">
        <v>3.2</v>
      </c>
      <c r="AQ55">
        <v>-0.9</v>
      </c>
      <c r="AR55">
        <v>-2.2000000000000002</v>
      </c>
      <c r="AS55">
        <v>-1.7</v>
      </c>
      <c r="AT55">
        <v>15.9</v>
      </c>
      <c r="AU55">
        <v>-1.8</v>
      </c>
      <c r="AV55">
        <v>2.7</v>
      </c>
      <c r="AW55">
        <v>0.4</v>
      </c>
      <c r="AX55" s="6">
        <v>12.89</v>
      </c>
      <c r="AY55" s="6">
        <v>15.61</v>
      </c>
      <c r="AZ55" s="6">
        <v>0</v>
      </c>
      <c r="BA55" s="6">
        <v>-1.34</v>
      </c>
      <c r="BB55" s="6">
        <v>0.11</v>
      </c>
      <c r="BC55" s="6">
        <v>-0.36</v>
      </c>
      <c r="BD55" s="6">
        <v>8.99</v>
      </c>
      <c r="BE55" s="6">
        <v>22.26</v>
      </c>
      <c r="BF55" s="6">
        <v>106.52</v>
      </c>
      <c r="BG55" s="6">
        <v>236.04</v>
      </c>
      <c r="BH55" s="6">
        <v>95.27</v>
      </c>
    </row>
    <row r="56" spans="1:60" hidden="1" x14ac:dyDescent="0.2">
      <c r="A56" t="s">
        <v>470</v>
      </c>
      <c r="B56" t="s">
        <v>61</v>
      </c>
      <c r="C56" t="s">
        <v>62</v>
      </c>
      <c r="D56">
        <v>90</v>
      </c>
      <c r="E56" t="s">
        <v>63</v>
      </c>
      <c r="H56" t="s">
        <v>64</v>
      </c>
      <c r="K56" t="s">
        <v>65</v>
      </c>
      <c r="L56" t="s">
        <v>66</v>
      </c>
      <c r="M56" t="s">
        <v>67</v>
      </c>
      <c r="N56" s="17" t="s">
        <v>68</v>
      </c>
      <c r="O56" s="19">
        <f>SUBSTITUTE(SUBSTITUTE(SUBSTITUTE(N56, " Mrd. €", ""), ".", ""), ",", ".")*1</f>
        <v>1159</v>
      </c>
      <c r="P56">
        <v>4</v>
      </c>
      <c r="Q56" t="s">
        <v>69</v>
      </c>
      <c r="R56" s="6">
        <v>2.61</v>
      </c>
      <c r="S56">
        <v>26.9</v>
      </c>
      <c r="T56">
        <v>18.5</v>
      </c>
      <c r="U56" s="5">
        <v>37</v>
      </c>
      <c r="V56" s="5">
        <v>37</v>
      </c>
      <c r="W56" s="6">
        <v>8.1300000000000008</v>
      </c>
      <c r="X56" s="6">
        <v>4.75</v>
      </c>
      <c r="Y56" s="6">
        <v>3.85</v>
      </c>
      <c r="Z56" s="6">
        <v>0.95</v>
      </c>
      <c r="AA56" s="6">
        <v>0.93</v>
      </c>
      <c r="AB56" s="6">
        <v>9.4</v>
      </c>
      <c r="AC56" s="6">
        <v>8.19</v>
      </c>
      <c r="AD56" s="6">
        <v>-5.95</v>
      </c>
      <c r="AE56" s="6">
        <v>0.91</v>
      </c>
      <c r="AF56" s="6">
        <v>9.4499999999999993</v>
      </c>
      <c r="AG56" s="6">
        <v>7.75</v>
      </c>
      <c r="AI56" s="6">
        <v>0.98</v>
      </c>
      <c r="AJ56" s="6">
        <v>4.84</v>
      </c>
      <c r="AK56" s="6">
        <v>3.37</v>
      </c>
      <c r="AL56" s="6">
        <v>5.8</v>
      </c>
      <c r="AM56">
        <v>10.3</v>
      </c>
      <c r="AN56">
        <v>10.4</v>
      </c>
      <c r="AO56">
        <v>6.9</v>
      </c>
      <c r="AP56">
        <v>3.4</v>
      </c>
      <c r="AQ56">
        <v>-19.100000000000001</v>
      </c>
      <c r="AR56">
        <v>-19.600000000000001</v>
      </c>
      <c r="AS56">
        <v>-14.6</v>
      </c>
      <c r="AT56">
        <v>-3.1</v>
      </c>
      <c r="AU56">
        <v>-9.8000000000000007</v>
      </c>
      <c r="AV56">
        <v>4</v>
      </c>
      <c r="AW56">
        <v>2.4</v>
      </c>
      <c r="AX56" s="6">
        <v>6.32</v>
      </c>
      <c r="AY56" s="6">
        <v>3.28</v>
      </c>
      <c r="AZ56" s="6">
        <v>0</v>
      </c>
      <c r="BA56" s="6">
        <v>1.72</v>
      </c>
      <c r="BB56" s="6">
        <v>-0.43</v>
      </c>
      <c r="BC56" s="6">
        <v>5.78</v>
      </c>
      <c r="BD56" s="6">
        <v>2.92</v>
      </c>
      <c r="BE56" s="6">
        <v>15.81</v>
      </c>
      <c r="BF56" s="6">
        <v>17.5</v>
      </c>
      <c r="BG56" s="6">
        <v>84.5</v>
      </c>
      <c r="BH56" s="6">
        <v>1199.26</v>
      </c>
    </row>
    <row r="57" spans="1:60" hidden="1" x14ac:dyDescent="0.2">
      <c r="A57" t="s">
        <v>476</v>
      </c>
      <c r="B57" t="s">
        <v>3063</v>
      </c>
      <c r="C57" t="s">
        <v>3064</v>
      </c>
      <c r="D57">
        <v>83</v>
      </c>
      <c r="E57" t="s">
        <v>1391</v>
      </c>
      <c r="G57" t="s">
        <v>74</v>
      </c>
      <c r="H57" t="s">
        <v>3065</v>
      </c>
      <c r="K57" t="s">
        <v>65</v>
      </c>
      <c r="L57" t="s">
        <v>86</v>
      </c>
      <c r="M57" t="s">
        <v>876</v>
      </c>
      <c r="N57" t="s">
        <v>3066</v>
      </c>
      <c r="O57" s="19">
        <f>SUBSTITUTE(SUBSTITUTE(SUBSTITUTE(N57, " Mrd. €", ""), ".", ""), ",", ".")*1</f>
        <v>5037</v>
      </c>
      <c r="P57">
        <v>4</v>
      </c>
      <c r="Q57" t="s">
        <v>1116</v>
      </c>
      <c r="R57" s="6">
        <v>2.34</v>
      </c>
      <c r="S57">
        <v>23.1</v>
      </c>
      <c r="T57">
        <v>100</v>
      </c>
      <c r="U57" s="5">
        <v>19</v>
      </c>
      <c r="V57" s="5">
        <v>37</v>
      </c>
      <c r="W57" s="6">
        <v>7.78</v>
      </c>
      <c r="X57" s="6">
        <v>6.19</v>
      </c>
      <c r="Y57" s="6">
        <v>3.38</v>
      </c>
      <c r="Z57" s="6">
        <v>0.99</v>
      </c>
      <c r="AA57" s="6">
        <v>0.6</v>
      </c>
      <c r="AB57" s="6">
        <v>8.9</v>
      </c>
      <c r="AC57" s="6">
        <v>79.95</v>
      </c>
      <c r="AD57" s="6">
        <v>-7.49</v>
      </c>
      <c r="AE57" s="6">
        <v>0.96</v>
      </c>
      <c r="AF57" s="6">
        <v>8.15</v>
      </c>
      <c r="AG57" s="6">
        <v>6.46</v>
      </c>
      <c r="AH57" s="6">
        <v>12.23</v>
      </c>
      <c r="AI57" s="6">
        <v>0.87</v>
      </c>
      <c r="AJ57" s="6">
        <v>6.54</v>
      </c>
      <c r="AK57" s="6">
        <v>7.06</v>
      </c>
      <c r="AL57" s="6">
        <v>11.68</v>
      </c>
      <c r="AM57">
        <v>15.7</v>
      </c>
      <c r="AN57">
        <v>9.9</v>
      </c>
      <c r="AO57">
        <v>2.2999999999999998</v>
      </c>
      <c r="AP57">
        <v>0.5</v>
      </c>
      <c r="AQ57">
        <v>-10.9</v>
      </c>
      <c r="AR57">
        <v>32.700000000000003</v>
      </c>
      <c r="AS57">
        <v>6.4</v>
      </c>
      <c r="AT57">
        <v>-0.4</v>
      </c>
      <c r="AU57">
        <v>26.2</v>
      </c>
      <c r="AV57">
        <v>53.2</v>
      </c>
      <c r="AW57">
        <v>9999</v>
      </c>
      <c r="AX57" s="6">
        <v>3.39</v>
      </c>
      <c r="AY57" s="6">
        <v>19.190000000000001</v>
      </c>
      <c r="AZ57" s="6">
        <v>0</v>
      </c>
      <c r="BA57" s="6">
        <v>-0.11</v>
      </c>
      <c r="BB57" s="6">
        <v>-2.6</v>
      </c>
      <c r="BC57" s="6">
        <v>6.97</v>
      </c>
      <c r="BD57" s="6">
        <v>12.25</v>
      </c>
      <c r="BE57" s="6">
        <v>48.5</v>
      </c>
      <c r="BF57" s="6">
        <v>140.53</v>
      </c>
      <c r="BG57" s="6">
        <v>39.56</v>
      </c>
      <c r="BH57" s="6">
        <v>1177.03</v>
      </c>
    </row>
    <row r="58" spans="1:60" hidden="1" x14ac:dyDescent="0.2">
      <c r="A58" t="s">
        <v>481</v>
      </c>
      <c r="B58" t="s">
        <v>1295</v>
      </c>
      <c r="C58" t="s">
        <v>1296</v>
      </c>
      <c r="D58">
        <v>67</v>
      </c>
      <c r="E58" t="s">
        <v>288</v>
      </c>
      <c r="G58" t="s">
        <v>127</v>
      </c>
      <c r="H58" t="s">
        <v>1297</v>
      </c>
      <c r="K58" t="s">
        <v>76</v>
      </c>
      <c r="L58" t="s">
        <v>97</v>
      </c>
      <c r="M58" t="s">
        <v>778</v>
      </c>
      <c r="N58" t="s">
        <v>1298</v>
      </c>
      <c r="O58" s="19">
        <f>SUBSTITUTE(SUBSTITUTE(SUBSTITUTE(N58, " Mrd. €", ""), ".", ""), ",", ".")*1</f>
        <v>69254</v>
      </c>
      <c r="P58">
        <v>2</v>
      </c>
      <c r="Q58" t="s">
        <v>254</v>
      </c>
      <c r="R58" s="6">
        <v>3.09</v>
      </c>
      <c r="S58">
        <v>54</v>
      </c>
      <c r="T58">
        <v>80.2</v>
      </c>
      <c r="U58" s="5">
        <v>37</v>
      </c>
      <c r="V58" s="5">
        <v>37</v>
      </c>
      <c r="W58" s="6">
        <v>5.46</v>
      </c>
      <c r="X58" s="6">
        <v>4.3600000000000003</v>
      </c>
      <c r="Y58" s="6">
        <v>1.28</v>
      </c>
      <c r="Z58" s="6">
        <v>0.99</v>
      </c>
      <c r="AA58" s="6">
        <v>0.96</v>
      </c>
      <c r="AB58" s="6">
        <v>1.84</v>
      </c>
      <c r="AC58" s="6">
        <v>3.58</v>
      </c>
      <c r="AD58" s="6">
        <v>-9.6999999999999993</v>
      </c>
      <c r="AE58" s="6">
        <v>0.91</v>
      </c>
      <c r="AF58" s="6">
        <v>8.56</v>
      </c>
      <c r="AG58" s="6">
        <v>3.36</v>
      </c>
      <c r="AH58" s="6">
        <v>21.19</v>
      </c>
      <c r="AI58" s="6">
        <v>0.94</v>
      </c>
      <c r="AJ58" s="6">
        <v>5.09</v>
      </c>
      <c r="AK58" s="6">
        <v>5.59</v>
      </c>
      <c r="AL58" s="6">
        <v>-7.33</v>
      </c>
      <c r="AM58">
        <v>18.5</v>
      </c>
      <c r="AN58">
        <v>17.5</v>
      </c>
      <c r="AO58">
        <v>16.899999999999999</v>
      </c>
      <c r="AP58">
        <v>3.6</v>
      </c>
      <c r="AQ58">
        <v>-20.3</v>
      </c>
      <c r="AR58">
        <v>-24.6</v>
      </c>
      <c r="AS58">
        <v>-22.1</v>
      </c>
      <c r="AT58">
        <v>-27.3</v>
      </c>
      <c r="AU58">
        <v>-19.100000000000001</v>
      </c>
      <c r="AV58">
        <v>43.8</v>
      </c>
      <c r="AW58">
        <v>33.200000000000003</v>
      </c>
      <c r="AX58" s="6">
        <v>3.27</v>
      </c>
      <c r="AY58" s="6">
        <v>-4.58</v>
      </c>
      <c r="AZ58" s="6">
        <v>0</v>
      </c>
      <c r="BA58" s="6">
        <v>-2.3199999999999998</v>
      </c>
      <c r="BB58" s="6">
        <v>-3.59</v>
      </c>
      <c r="BC58" s="6">
        <v>-11.24</v>
      </c>
      <c r="BD58" s="6">
        <v>-6.59</v>
      </c>
      <c r="BE58" s="6">
        <v>-22</v>
      </c>
      <c r="BF58" s="6">
        <v>-20.9</v>
      </c>
      <c r="BG58" s="6">
        <v>37.94</v>
      </c>
      <c r="BH58" s="6">
        <v>368.17</v>
      </c>
    </row>
    <row r="59" spans="1:60" hidden="1" x14ac:dyDescent="0.2">
      <c r="A59" t="s">
        <v>488</v>
      </c>
      <c r="B59" t="s">
        <v>2837</v>
      </c>
      <c r="C59" t="s">
        <v>2838</v>
      </c>
      <c r="D59">
        <v>66</v>
      </c>
      <c r="E59" t="s">
        <v>126</v>
      </c>
      <c r="G59" t="s">
        <v>84</v>
      </c>
      <c r="H59" t="s">
        <v>2839</v>
      </c>
      <c r="K59" t="s">
        <v>65</v>
      </c>
      <c r="L59" t="s">
        <v>229</v>
      </c>
      <c r="M59" t="s">
        <v>230</v>
      </c>
      <c r="N59" t="s">
        <v>2840</v>
      </c>
      <c r="O59" s="19">
        <f>SUBSTITUTE(SUBSTITUTE(SUBSTITUTE(N59, " Mrd. €", ""), ".", ""), ",", ".")*1</f>
        <v>28748</v>
      </c>
      <c r="P59">
        <v>4</v>
      </c>
      <c r="Q59" t="s">
        <v>334</v>
      </c>
      <c r="R59" s="6">
        <v>1.97</v>
      </c>
      <c r="S59">
        <v>33.700000000000003</v>
      </c>
      <c r="T59">
        <v>39</v>
      </c>
      <c r="U59" s="5">
        <v>37</v>
      </c>
      <c r="V59" s="5">
        <v>37</v>
      </c>
      <c r="W59" s="6">
        <v>7.69</v>
      </c>
      <c r="X59" s="6">
        <v>6.62</v>
      </c>
      <c r="Y59" s="6">
        <v>4.72</v>
      </c>
      <c r="Z59" s="6">
        <v>0.97</v>
      </c>
      <c r="AA59" s="6">
        <v>0.95</v>
      </c>
      <c r="AB59" s="6">
        <v>5.08</v>
      </c>
      <c r="AC59" s="6">
        <v>5.18</v>
      </c>
      <c r="AD59" s="6">
        <v>10.15</v>
      </c>
      <c r="AE59" s="6">
        <v>0.8</v>
      </c>
      <c r="AF59" s="6">
        <v>6.24</v>
      </c>
      <c r="AG59" s="6">
        <v>2.17</v>
      </c>
      <c r="AH59" s="6">
        <v>1.53</v>
      </c>
      <c r="AI59" s="6">
        <v>0.83</v>
      </c>
      <c r="AJ59" s="6">
        <v>1.84</v>
      </c>
      <c r="AK59" s="6">
        <v>4.38</v>
      </c>
      <c r="AL59" s="6">
        <v>1.22</v>
      </c>
      <c r="AM59">
        <v>22.2</v>
      </c>
      <c r="AN59">
        <v>17.100000000000001</v>
      </c>
      <c r="AO59">
        <v>13.8</v>
      </c>
      <c r="AP59">
        <v>1.7</v>
      </c>
      <c r="AQ59">
        <v>-11.5</v>
      </c>
      <c r="AR59">
        <v>-4</v>
      </c>
      <c r="AS59">
        <v>-18.399999999999999</v>
      </c>
      <c r="AT59">
        <v>-7.7</v>
      </c>
      <c r="AU59">
        <v>-17.899999999999999</v>
      </c>
      <c r="AV59">
        <v>19.8</v>
      </c>
      <c r="AW59">
        <v>7.2</v>
      </c>
      <c r="AX59" s="6">
        <v>2.67</v>
      </c>
      <c r="AY59" s="6">
        <v>4.7</v>
      </c>
      <c r="AZ59" s="6">
        <v>0</v>
      </c>
      <c r="BA59" s="6">
        <v>0.2</v>
      </c>
      <c r="BB59" s="6">
        <v>-0.43</v>
      </c>
      <c r="BC59" s="6">
        <v>-5.62</v>
      </c>
      <c r="BD59" s="6">
        <v>-8.32</v>
      </c>
      <c r="BE59" s="6">
        <v>-5.66</v>
      </c>
      <c r="BF59" s="6">
        <v>25.83</v>
      </c>
      <c r="BG59" s="6">
        <v>30.16</v>
      </c>
      <c r="BH59" s="6">
        <v>4794.74</v>
      </c>
    </row>
    <row r="60" spans="1:60" hidden="1" x14ac:dyDescent="0.2">
      <c r="A60" t="s">
        <v>495</v>
      </c>
      <c r="B60" t="s">
        <v>3604</v>
      </c>
      <c r="C60" t="s">
        <v>3605</v>
      </c>
      <c r="D60">
        <v>67</v>
      </c>
      <c r="E60" t="s">
        <v>316</v>
      </c>
      <c r="G60" t="s">
        <v>74</v>
      </c>
      <c r="H60" t="s">
        <v>3606</v>
      </c>
      <c r="K60" t="s">
        <v>65</v>
      </c>
      <c r="L60" t="s">
        <v>181</v>
      </c>
      <c r="M60" t="s">
        <v>485</v>
      </c>
      <c r="N60" t="s">
        <v>3607</v>
      </c>
      <c r="O60" s="19">
        <f>SUBSTITUTE(SUBSTITUTE(SUBSTITUTE(N60, " Mrd. €", ""), ".", ""), ",", ".")*1</f>
        <v>5050</v>
      </c>
      <c r="P60">
        <v>4</v>
      </c>
      <c r="Q60" t="s">
        <v>606</v>
      </c>
      <c r="R60" s="6">
        <v>5.89</v>
      </c>
      <c r="S60">
        <v>46.9</v>
      </c>
      <c r="T60">
        <v>73.5</v>
      </c>
      <c r="U60" s="5">
        <v>37</v>
      </c>
      <c r="V60" s="5">
        <v>37</v>
      </c>
      <c r="W60" s="6">
        <v>6.98</v>
      </c>
      <c r="X60" s="6">
        <v>6.08</v>
      </c>
      <c r="Y60" s="6">
        <v>2.04</v>
      </c>
      <c r="Z60" s="6">
        <v>0.99</v>
      </c>
      <c r="AA60" s="6">
        <v>0.96</v>
      </c>
      <c r="AB60" s="6">
        <v>5.12</v>
      </c>
      <c r="AC60" s="6">
        <v>7.82</v>
      </c>
      <c r="AD60" s="6">
        <v>3.17</v>
      </c>
      <c r="AE60" s="6">
        <v>0.74</v>
      </c>
      <c r="AF60" s="6">
        <v>0.73</v>
      </c>
      <c r="AG60" s="6">
        <v>0.73</v>
      </c>
      <c r="AI60" s="6">
        <v>0.75</v>
      </c>
      <c r="AJ60" s="6">
        <v>-0.83</v>
      </c>
      <c r="AK60" s="6">
        <v>1</v>
      </c>
      <c r="AL60" s="6">
        <v>-5.81</v>
      </c>
      <c r="AN60">
        <v>8</v>
      </c>
      <c r="AO60">
        <v>4.0999999999999996</v>
      </c>
      <c r="AP60">
        <v>0.7</v>
      </c>
      <c r="AQ60">
        <v>-50.1</v>
      </c>
      <c r="AS60">
        <v>-37.9</v>
      </c>
      <c r="AT60">
        <v>-30.5</v>
      </c>
      <c r="AU60">
        <v>-51.5</v>
      </c>
      <c r="AV60">
        <v>45.4</v>
      </c>
      <c r="AW60">
        <v>56.9</v>
      </c>
      <c r="AX60" s="6">
        <v>-2.4500000000000002</v>
      </c>
      <c r="AY60" s="6">
        <v>-13.18</v>
      </c>
      <c r="AZ60" s="6">
        <v>0</v>
      </c>
      <c r="BA60" s="6">
        <v>5.82</v>
      </c>
      <c r="BB60" s="6">
        <v>5.08</v>
      </c>
      <c r="BC60" s="6">
        <v>3.5</v>
      </c>
      <c r="BD60" s="6">
        <v>13.46</v>
      </c>
      <c r="BE60" s="6">
        <v>-9.27</v>
      </c>
      <c r="BF60" s="6">
        <v>-50.67</v>
      </c>
      <c r="BG60" s="6">
        <v>-21.98</v>
      </c>
      <c r="BH60" s="6">
        <v>244.76</v>
      </c>
    </row>
    <row r="61" spans="1:60" x14ac:dyDescent="0.2">
      <c r="A61" t="s">
        <v>1130</v>
      </c>
      <c r="B61" s="27" t="s">
        <v>636</v>
      </c>
      <c r="C61" s="27" t="s">
        <v>637</v>
      </c>
      <c r="D61">
        <v>97</v>
      </c>
      <c r="E61" t="s">
        <v>638</v>
      </c>
      <c r="G61" t="s">
        <v>127</v>
      </c>
      <c r="H61" t="s">
        <v>639</v>
      </c>
      <c r="K61" s="27" t="s">
        <v>297</v>
      </c>
      <c r="L61" t="s">
        <v>148</v>
      </c>
      <c r="M61" t="s">
        <v>149</v>
      </c>
      <c r="N61" s="28" t="s">
        <v>640</v>
      </c>
      <c r="O61" s="29">
        <f>SUBSTITUTE(SUBSTITUTE(SUBSTITUTE(N61, " Mrd. €", ""), ".", ""), ",", ".")*1</f>
        <v>5625</v>
      </c>
      <c r="P61" s="9">
        <v>2</v>
      </c>
      <c r="Q61" s="9" t="s">
        <v>641</v>
      </c>
      <c r="R61" s="30">
        <v>1.57</v>
      </c>
      <c r="S61" s="27">
        <v>33.299999999999997</v>
      </c>
      <c r="T61">
        <v>21.2</v>
      </c>
      <c r="U61" s="5">
        <v>14</v>
      </c>
      <c r="V61" s="31">
        <v>23</v>
      </c>
      <c r="W61" s="30">
        <v>14.34</v>
      </c>
      <c r="X61" s="6">
        <v>16</v>
      </c>
      <c r="Y61" s="6">
        <v>15.38</v>
      </c>
      <c r="Z61" s="6">
        <v>0.93</v>
      </c>
      <c r="AA61" s="6">
        <v>0.95</v>
      </c>
      <c r="AB61" s="6">
        <v>14.37</v>
      </c>
      <c r="AC61" s="6">
        <v>10.83</v>
      </c>
      <c r="AD61" s="6">
        <v>8.11</v>
      </c>
      <c r="AE61" s="6">
        <v>0.78</v>
      </c>
      <c r="AF61" s="6">
        <v>27.48</v>
      </c>
      <c r="AG61" s="6">
        <v>27.96</v>
      </c>
      <c r="AH61" s="6">
        <v>-16.350000000000001</v>
      </c>
      <c r="AI61" s="6">
        <v>0.97</v>
      </c>
      <c r="AJ61" s="6">
        <v>10.29</v>
      </c>
      <c r="AK61" s="6">
        <v>7.42</v>
      </c>
      <c r="AL61" s="6">
        <v>6.5</v>
      </c>
      <c r="AM61">
        <v>21.1</v>
      </c>
      <c r="AN61">
        <v>21.3</v>
      </c>
      <c r="AO61">
        <v>10.8</v>
      </c>
      <c r="AP61">
        <v>0.9</v>
      </c>
      <c r="AQ61">
        <v>-4.9000000000000004</v>
      </c>
      <c r="AR61">
        <v>-5.8</v>
      </c>
      <c r="AS61">
        <v>-48.1</v>
      </c>
      <c r="AT61">
        <v>3.6</v>
      </c>
      <c r="AU61">
        <v>-17.7</v>
      </c>
      <c r="AV61">
        <v>14.4</v>
      </c>
      <c r="AW61">
        <v>1.6</v>
      </c>
      <c r="AX61" s="6">
        <v>15.22</v>
      </c>
      <c r="AY61" s="6">
        <v>5.89</v>
      </c>
      <c r="AZ61" s="6">
        <v>0</v>
      </c>
      <c r="BA61" s="6">
        <v>-5.78</v>
      </c>
      <c r="BB61" s="6">
        <v>-0.4</v>
      </c>
      <c r="BC61" s="6">
        <v>-7.52</v>
      </c>
      <c r="BD61" s="6">
        <v>2.79</v>
      </c>
      <c r="BE61" s="6">
        <v>19.579999999999998</v>
      </c>
      <c r="BF61" s="6">
        <v>33.119999999999997</v>
      </c>
      <c r="BG61" s="30">
        <v>312.19</v>
      </c>
      <c r="BH61" s="6">
        <v>475.4</v>
      </c>
    </row>
    <row r="62" spans="1:60" hidden="1" x14ac:dyDescent="0.2">
      <c r="A62" t="s">
        <v>510</v>
      </c>
      <c r="B62" t="s">
        <v>153</v>
      </c>
      <c r="C62" t="s">
        <v>154</v>
      </c>
      <c r="D62">
        <v>56</v>
      </c>
      <c r="E62" t="s">
        <v>155</v>
      </c>
      <c r="G62" t="s">
        <v>94</v>
      </c>
      <c r="H62" t="s">
        <v>156</v>
      </c>
      <c r="K62" t="s">
        <v>157</v>
      </c>
      <c r="L62" t="s">
        <v>86</v>
      </c>
      <c r="M62" t="s">
        <v>158</v>
      </c>
      <c r="N62" t="s">
        <v>159</v>
      </c>
      <c r="O62" s="19">
        <f>SUBSTITUTE(SUBSTITUTE(SUBSTITUTE(N62, " Mrd. €", ""), ".", ""), ",", ".")*1</f>
        <v>5343</v>
      </c>
      <c r="P62">
        <v>1</v>
      </c>
      <c r="Q62" t="s">
        <v>160</v>
      </c>
      <c r="R62" s="6">
        <v>2.09</v>
      </c>
      <c r="S62">
        <v>28.1</v>
      </c>
      <c r="T62">
        <v>54.1</v>
      </c>
      <c r="U62" s="5">
        <v>4</v>
      </c>
      <c r="V62" s="5">
        <v>36</v>
      </c>
      <c r="W62" s="6">
        <v>7.63</v>
      </c>
      <c r="X62" s="6">
        <v>9.0299999999999994</v>
      </c>
      <c r="Y62" s="6">
        <v>17.420000000000002</v>
      </c>
      <c r="Z62" s="6">
        <v>0.97</v>
      </c>
      <c r="AA62" s="6">
        <v>0.82</v>
      </c>
      <c r="AB62" s="6">
        <v>6.88</v>
      </c>
      <c r="AC62" s="6">
        <v>0.43</v>
      </c>
      <c r="AD62" s="6">
        <v>8.42</v>
      </c>
      <c r="AE62" s="6">
        <v>0.86</v>
      </c>
      <c r="AF62" s="6">
        <v>2.57</v>
      </c>
      <c r="AG62" s="6">
        <v>3.12</v>
      </c>
      <c r="AH62" s="6">
        <v>22.16</v>
      </c>
      <c r="AI62" s="6">
        <v>0.9</v>
      </c>
      <c r="AJ62" s="6">
        <v>2.44</v>
      </c>
      <c r="AK62" s="6">
        <v>4.66</v>
      </c>
      <c r="AL62" s="6">
        <v>5.51</v>
      </c>
      <c r="AM62">
        <v>13.4</v>
      </c>
      <c r="AN62">
        <v>13.4</v>
      </c>
      <c r="AO62">
        <v>8.3000000000000007</v>
      </c>
      <c r="AP62">
        <v>1</v>
      </c>
      <c r="AQ62">
        <v>-3.1</v>
      </c>
      <c r="AR62">
        <v>-3.6</v>
      </c>
      <c r="AS62">
        <v>2.2999999999999998</v>
      </c>
      <c r="AT62">
        <v>-2.6</v>
      </c>
      <c r="AU62">
        <v>-18.600000000000001</v>
      </c>
      <c r="AV62">
        <v>50.5</v>
      </c>
      <c r="AW62">
        <v>93.1</v>
      </c>
      <c r="AX62" s="6">
        <v>5.82</v>
      </c>
      <c r="AY62" s="6">
        <v>3.51</v>
      </c>
      <c r="AZ62" s="6">
        <v>0</v>
      </c>
      <c r="BA62" s="6">
        <v>-2.5099999999999998</v>
      </c>
      <c r="BB62" s="6">
        <v>0.43</v>
      </c>
      <c r="BC62" s="6">
        <v>2.91</v>
      </c>
      <c r="BD62" s="6">
        <v>6.96</v>
      </c>
      <c r="BE62" s="6">
        <v>3.76</v>
      </c>
      <c r="BF62" s="6">
        <v>18.82</v>
      </c>
      <c r="BG62" s="6">
        <v>76.010000000000005</v>
      </c>
      <c r="BH62" s="6">
        <v>1046.44</v>
      </c>
    </row>
    <row r="63" spans="1:60" hidden="1" x14ac:dyDescent="0.2">
      <c r="A63" t="s">
        <v>517</v>
      </c>
      <c r="B63" t="s">
        <v>3609</v>
      </c>
      <c r="C63" t="s">
        <v>3610</v>
      </c>
      <c r="D63">
        <v>94</v>
      </c>
      <c r="E63" t="s">
        <v>578</v>
      </c>
      <c r="H63" t="s">
        <v>3611</v>
      </c>
      <c r="K63" t="s">
        <v>65</v>
      </c>
      <c r="L63" t="s">
        <v>66</v>
      </c>
      <c r="M63" t="s">
        <v>67</v>
      </c>
      <c r="N63" t="s">
        <v>3612</v>
      </c>
      <c r="O63" s="19">
        <f>SUBSTITUTE(SUBSTITUTE(SUBSTITUTE(N63, " Mrd. €", ""), ".", ""), ",", ".")*1</f>
        <v>3716</v>
      </c>
      <c r="P63">
        <v>4</v>
      </c>
      <c r="Q63" t="s">
        <v>1214</v>
      </c>
      <c r="R63" s="6">
        <v>1.88</v>
      </c>
      <c r="S63">
        <v>17.8</v>
      </c>
      <c r="T63">
        <v>16.7</v>
      </c>
      <c r="U63" s="5">
        <v>30</v>
      </c>
      <c r="V63" s="5">
        <v>36</v>
      </c>
      <c r="W63" s="6">
        <v>5.85</v>
      </c>
      <c r="X63" s="6">
        <v>5.84</v>
      </c>
      <c r="Y63" s="6">
        <v>2.61</v>
      </c>
      <c r="Z63" s="6">
        <v>0.99</v>
      </c>
      <c r="AA63" s="6">
        <v>0.92</v>
      </c>
      <c r="AB63" s="6">
        <v>12.25</v>
      </c>
      <c r="AC63" s="6">
        <v>14</v>
      </c>
      <c r="AD63" s="6">
        <v>1.7</v>
      </c>
      <c r="AE63" s="6">
        <v>0.7</v>
      </c>
      <c r="AF63" s="6">
        <v>6.58</v>
      </c>
      <c r="AG63" s="6">
        <v>40.49</v>
      </c>
      <c r="AI63" s="6">
        <v>0.99</v>
      </c>
      <c r="AJ63" s="6">
        <v>6.27</v>
      </c>
      <c r="AK63" s="6">
        <v>7.26</v>
      </c>
      <c r="AL63" s="6">
        <v>6.87</v>
      </c>
      <c r="AM63">
        <v>10.9</v>
      </c>
      <c r="AN63">
        <v>9.5</v>
      </c>
      <c r="AO63">
        <v>8.5</v>
      </c>
      <c r="AP63">
        <v>2.7</v>
      </c>
      <c r="AQ63">
        <v>-34.200000000000003</v>
      </c>
      <c r="AR63">
        <v>-30</v>
      </c>
      <c r="AS63">
        <v>-29.9</v>
      </c>
      <c r="AT63">
        <v>-9.1</v>
      </c>
      <c r="AU63">
        <v>-6.9</v>
      </c>
      <c r="AV63">
        <v>9.6999999999999993</v>
      </c>
      <c r="AW63">
        <v>11.6</v>
      </c>
      <c r="AX63" s="6">
        <v>3.83</v>
      </c>
      <c r="AY63" s="6">
        <v>5.95</v>
      </c>
      <c r="AZ63" s="6">
        <v>0</v>
      </c>
      <c r="BA63" s="6">
        <v>-0.43</v>
      </c>
      <c r="BB63" s="6">
        <v>0.7</v>
      </c>
      <c r="BC63" s="6">
        <v>2.2999999999999998</v>
      </c>
      <c r="BD63" s="6">
        <v>10.44</v>
      </c>
      <c r="BE63" s="6">
        <v>29.62</v>
      </c>
      <c r="BF63" s="6">
        <v>33.53</v>
      </c>
      <c r="BG63" s="6">
        <v>45.58</v>
      </c>
      <c r="BH63" s="6">
        <v>716.61</v>
      </c>
    </row>
    <row r="64" spans="1:60" x14ac:dyDescent="0.2">
      <c r="A64" t="s">
        <v>1277</v>
      </c>
      <c r="B64" s="27" t="s">
        <v>2503</v>
      </c>
      <c r="C64" s="27" t="s">
        <v>2504</v>
      </c>
      <c r="D64">
        <v>94</v>
      </c>
      <c r="E64" t="s">
        <v>1325</v>
      </c>
      <c r="G64" t="s">
        <v>84</v>
      </c>
      <c r="H64" t="s">
        <v>2505</v>
      </c>
      <c r="K64" s="27" t="s">
        <v>65</v>
      </c>
      <c r="L64" t="s">
        <v>148</v>
      </c>
      <c r="M64" t="s">
        <v>391</v>
      </c>
      <c r="N64" s="28" t="s">
        <v>2506</v>
      </c>
      <c r="O64" s="29">
        <f>SUBSTITUTE(SUBSTITUTE(SUBSTITUTE(N64, " Mrd. €", ""), ".", ""), ",", ".")*1</f>
        <v>48837</v>
      </c>
      <c r="P64" s="9">
        <v>4</v>
      </c>
      <c r="Q64" s="9" t="s">
        <v>2294</v>
      </c>
      <c r="R64" s="30">
        <v>1.8</v>
      </c>
      <c r="S64" s="27">
        <v>35.6</v>
      </c>
      <c r="T64">
        <v>36.5</v>
      </c>
      <c r="U64" s="5">
        <v>20</v>
      </c>
      <c r="V64" s="31">
        <v>20</v>
      </c>
      <c r="W64" s="30">
        <v>10.34</v>
      </c>
      <c r="X64" s="6">
        <v>23.34</v>
      </c>
      <c r="Y64" s="6">
        <v>1.79</v>
      </c>
      <c r="Z64" s="6">
        <v>0.77</v>
      </c>
      <c r="AA64" s="6">
        <v>0.92</v>
      </c>
      <c r="AB64" s="6">
        <v>14.64</v>
      </c>
      <c r="AC64" s="6">
        <v>8.19</v>
      </c>
      <c r="AD64" s="6">
        <v>-46.21</v>
      </c>
      <c r="AE64" s="6">
        <v>0.9</v>
      </c>
      <c r="AF64" s="6">
        <v>12.83</v>
      </c>
      <c r="AG64" s="6">
        <v>9.31</v>
      </c>
      <c r="AH64" s="6">
        <v>-35.159999999999997</v>
      </c>
      <c r="AI64" s="6">
        <v>0.94</v>
      </c>
      <c r="AJ64" s="6">
        <v>14.46</v>
      </c>
      <c r="AK64" s="6">
        <v>7.12</v>
      </c>
      <c r="AL64" s="6">
        <v>-28.18</v>
      </c>
      <c r="AM64">
        <v>28</v>
      </c>
      <c r="AN64">
        <v>19.8</v>
      </c>
      <c r="AO64">
        <v>18.3</v>
      </c>
      <c r="AP64">
        <v>6.9</v>
      </c>
      <c r="AQ64">
        <v>25.4</v>
      </c>
      <c r="AR64">
        <v>-24.8</v>
      </c>
      <c r="AS64">
        <v>28.7</v>
      </c>
      <c r="AT64">
        <v>38.6</v>
      </c>
      <c r="AU64">
        <v>10.6</v>
      </c>
      <c r="AV64">
        <v>33.4</v>
      </c>
      <c r="AW64">
        <v>3.6</v>
      </c>
      <c r="AX64" s="6">
        <v>15.2</v>
      </c>
      <c r="AY64" s="6">
        <v>19.440000000000001</v>
      </c>
      <c r="AZ64" s="6">
        <v>0</v>
      </c>
      <c r="BA64" s="6">
        <v>-0.97</v>
      </c>
      <c r="BB64" s="6">
        <v>8.74</v>
      </c>
      <c r="BC64" s="6">
        <v>11.82</v>
      </c>
      <c r="BD64" s="6">
        <v>14.91</v>
      </c>
      <c r="BE64" s="6">
        <v>26.01</v>
      </c>
      <c r="BF64" s="6">
        <v>143.11000000000001</v>
      </c>
      <c r="BG64" s="30">
        <v>311.77</v>
      </c>
      <c r="BH64" s="6">
        <v>158.66999999999999</v>
      </c>
    </row>
    <row r="65" spans="1:60" hidden="1" x14ac:dyDescent="0.2">
      <c r="A65" t="s">
        <v>530</v>
      </c>
      <c r="B65" t="s">
        <v>223</v>
      </c>
      <c r="C65" t="s">
        <v>224</v>
      </c>
      <c r="D65">
        <v>90</v>
      </c>
      <c r="E65" t="s">
        <v>126</v>
      </c>
      <c r="F65" t="s">
        <v>225</v>
      </c>
      <c r="G65" t="s">
        <v>127</v>
      </c>
      <c r="H65" t="s">
        <v>226</v>
      </c>
      <c r="I65" t="s">
        <v>227</v>
      </c>
      <c r="K65" t="s">
        <v>228</v>
      </c>
      <c r="L65" t="s">
        <v>229</v>
      </c>
      <c r="M65" t="s">
        <v>230</v>
      </c>
      <c r="N65" t="s">
        <v>231</v>
      </c>
      <c r="O65" s="19">
        <f>SUBSTITUTE(SUBSTITUTE(SUBSTITUTE(N65, " Mrd. €", ""), ".", ""), ",", ".")*1</f>
        <v>94965</v>
      </c>
      <c r="P65">
        <v>1</v>
      </c>
      <c r="Q65" t="s">
        <v>232</v>
      </c>
      <c r="R65" s="6">
        <v>1.77</v>
      </c>
      <c r="S65">
        <v>50.3</v>
      </c>
      <c r="T65">
        <v>63</v>
      </c>
      <c r="U65" s="5">
        <v>5</v>
      </c>
      <c r="V65" s="5">
        <v>35</v>
      </c>
      <c r="W65" s="6">
        <v>6.94</v>
      </c>
      <c r="X65" s="6">
        <v>8.9600000000000009</v>
      </c>
      <c r="Y65" s="6">
        <v>14.58</v>
      </c>
      <c r="Z65" s="6">
        <v>0.99</v>
      </c>
      <c r="AA65" s="6">
        <v>0.97</v>
      </c>
      <c r="AB65" s="6">
        <v>6.45</v>
      </c>
      <c r="AC65" s="6">
        <v>9.1</v>
      </c>
      <c r="AD65" s="6">
        <v>9.25</v>
      </c>
      <c r="AE65" s="6">
        <v>0.98</v>
      </c>
      <c r="AF65" s="6">
        <v>7.18</v>
      </c>
      <c r="AG65" s="6">
        <v>6.85</v>
      </c>
      <c r="AH65" s="6">
        <v>-8.31</v>
      </c>
      <c r="AI65" s="6">
        <v>0.96</v>
      </c>
      <c r="AJ65" s="6">
        <v>6.42</v>
      </c>
      <c r="AK65" s="6">
        <v>5.36</v>
      </c>
      <c r="AL65" s="6">
        <v>0.76</v>
      </c>
      <c r="AM65">
        <v>30.9</v>
      </c>
      <c r="AN65">
        <v>28.5</v>
      </c>
      <c r="AO65">
        <v>15.7</v>
      </c>
      <c r="AP65">
        <v>3.4</v>
      </c>
      <c r="AQ65">
        <v>28.3</v>
      </c>
      <c r="AR65">
        <v>35</v>
      </c>
      <c r="AS65">
        <v>33.299999999999997</v>
      </c>
      <c r="AT65">
        <v>41.6</v>
      </c>
      <c r="AU65">
        <v>26.3</v>
      </c>
      <c r="AV65">
        <v>25</v>
      </c>
      <c r="AW65">
        <v>11.2</v>
      </c>
      <c r="AX65" s="6">
        <v>9.8000000000000007</v>
      </c>
      <c r="AY65" s="6">
        <v>14.48</v>
      </c>
      <c r="AZ65" s="6">
        <v>0</v>
      </c>
      <c r="BA65" s="6">
        <v>-0.57999999999999996</v>
      </c>
      <c r="BB65" s="6">
        <v>7.0000000000000007E-2</v>
      </c>
      <c r="BC65" s="6">
        <v>-3.08</v>
      </c>
      <c r="BD65" s="6">
        <v>4.6100000000000003</v>
      </c>
      <c r="BE65" s="6">
        <v>13.68</v>
      </c>
      <c r="BF65" s="6">
        <v>96.62</v>
      </c>
      <c r="BG65" s="6">
        <v>154.61000000000001</v>
      </c>
      <c r="BH65" s="6">
        <v>138.80000000000001</v>
      </c>
    </row>
    <row r="66" spans="1:60" hidden="1" x14ac:dyDescent="0.2">
      <c r="A66" t="s">
        <v>537</v>
      </c>
      <c r="B66" t="s">
        <v>3528</v>
      </c>
      <c r="C66" t="s">
        <v>3529</v>
      </c>
      <c r="D66">
        <v>63</v>
      </c>
      <c r="E66" t="s">
        <v>520</v>
      </c>
      <c r="G66" t="s">
        <v>84</v>
      </c>
      <c r="H66" t="s">
        <v>3530</v>
      </c>
      <c r="K66" t="s">
        <v>65</v>
      </c>
      <c r="L66" t="s">
        <v>86</v>
      </c>
      <c r="M66" t="s">
        <v>106</v>
      </c>
      <c r="N66" s="17" t="s">
        <v>3531</v>
      </c>
      <c r="O66" s="19">
        <f>SUBSTITUTE(SUBSTITUTE(SUBSTITUTE(N66, " Mrd. €", ""), ".", ""), ",", ".")*1</f>
        <v>7737</v>
      </c>
      <c r="P66">
        <v>4</v>
      </c>
      <c r="Q66" t="s">
        <v>1562</v>
      </c>
      <c r="R66" s="6">
        <v>1.77</v>
      </c>
      <c r="S66">
        <v>36.6</v>
      </c>
      <c r="T66">
        <v>102.9</v>
      </c>
      <c r="U66" s="5">
        <v>14</v>
      </c>
      <c r="V66" s="5">
        <v>35</v>
      </c>
      <c r="W66" s="6">
        <v>14.49</v>
      </c>
      <c r="X66" s="6">
        <v>10.94</v>
      </c>
      <c r="Y66" s="6">
        <v>5.88</v>
      </c>
      <c r="Z66" s="6">
        <v>0.97</v>
      </c>
      <c r="AA66" s="6">
        <v>0.99</v>
      </c>
      <c r="AB66" s="6">
        <v>10.75</v>
      </c>
      <c r="AC66" s="6">
        <v>6.23</v>
      </c>
      <c r="AD66" s="6">
        <v>1.24</v>
      </c>
      <c r="AE66" s="6">
        <v>0.79</v>
      </c>
      <c r="AF66" s="6">
        <v>5.97</v>
      </c>
      <c r="AG66" s="6">
        <v>-3.29</v>
      </c>
      <c r="AI66" s="6">
        <v>0.91</v>
      </c>
      <c r="AJ66" s="6">
        <v>7.91</v>
      </c>
      <c r="AK66" s="6">
        <v>8.34</v>
      </c>
      <c r="AL66" s="6">
        <v>1.96</v>
      </c>
      <c r="AM66">
        <v>29.3</v>
      </c>
      <c r="AN66">
        <v>20.7</v>
      </c>
      <c r="AO66">
        <v>29.6</v>
      </c>
      <c r="AP66">
        <v>1.9</v>
      </c>
      <c r="AQ66">
        <v>-9.5</v>
      </c>
      <c r="AR66">
        <v>18.5</v>
      </c>
      <c r="AS66">
        <v>35.9</v>
      </c>
      <c r="AT66">
        <v>-14.4</v>
      </c>
      <c r="AU66">
        <v>-26.6</v>
      </c>
      <c r="AV66">
        <v>34.6</v>
      </c>
      <c r="AW66">
        <v>6772.2</v>
      </c>
      <c r="AX66" s="6">
        <v>9.48</v>
      </c>
      <c r="AY66" s="6">
        <v>4.24</v>
      </c>
      <c r="AZ66" s="6">
        <v>0</v>
      </c>
      <c r="BA66" s="6">
        <v>-3.65</v>
      </c>
      <c r="BB66" s="6">
        <v>-8.6</v>
      </c>
      <c r="BC66" s="6">
        <v>-12.88</v>
      </c>
      <c r="BD66" s="6">
        <v>-6.45</v>
      </c>
      <c r="BE66" s="6">
        <v>-21.41</v>
      </c>
      <c r="BF66" s="6">
        <v>23.07</v>
      </c>
      <c r="BG66" s="6">
        <v>147.35</v>
      </c>
      <c r="BH66" s="6">
        <v>549.87</v>
      </c>
    </row>
    <row r="67" spans="1:60" hidden="1" x14ac:dyDescent="0.2">
      <c r="A67" t="s">
        <v>545</v>
      </c>
      <c r="B67" t="s">
        <v>3137</v>
      </c>
      <c r="C67" t="s">
        <v>3138</v>
      </c>
      <c r="D67">
        <v>57</v>
      </c>
      <c r="E67" t="s">
        <v>2791</v>
      </c>
      <c r="H67" t="s">
        <v>3139</v>
      </c>
      <c r="K67" t="s">
        <v>65</v>
      </c>
      <c r="L67" t="s">
        <v>66</v>
      </c>
      <c r="M67" t="s">
        <v>77</v>
      </c>
      <c r="N67" s="17" t="s">
        <v>3140</v>
      </c>
      <c r="O67" s="19">
        <f>SUBSTITUTE(SUBSTITUTE(SUBSTITUTE(N67, " Mrd. €", ""), ".", ""), ",", ".")*1</f>
        <v>8288</v>
      </c>
      <c r="P67">
        <v>2</v>
      </c>
      <c r="Q67" t="s">
        <v>1149</v>
      </c>
      <c r="R67" s="6">
        <v>1.31</v>
      </c>
      <c r="S67">
        <v>24.3</v>
      </c>
      <c r="T67">
        <v>28.3</v>
      </c>
      <c r="U67" s="5">
        <v>33</v>
      </c>
      <c r="V67" s="5">
        <v>35</v>
      </c>
      <c r="W67" s="6">
        <v>7.39</v>
      </c>
      <c r="X67" s="6">
        <v>6.53</v>
      </c>
      <c r="Y67" s="6">
        <v>5.62</v>
      </c>
      <c r="Z67" s="6">
        <v>0.99</v>
      </c>
      <c r="AA67" s="6">
        <v>0.94</v>
      </c>
      <c r="AB67" s="6">
        <v>7.09</v>
      </c>
      <c r="AC67" s="6">
        <v>2.91</v>
      </c>
      <c r="AD67" s="6">
        <v>20.52</v>
      </c>
      <c r="AE67" s="6">
        <v>0.89</v>
      </c>
      <c r="AF67" s="6">
        <v>4.8</v>
      </c>
      <c r="AG67" s="6">
        <v>-1.1399999999999999</v>
      </c>
      <c r="AI67" s="6">
        <v>0.89</v>
      </c>
      <c r="AJ67" s="6">
        <v>4.8600000000000003</v>
      </c>
      <c r="AK67" s="6">
        <v>4.16</v>
      </c>
      <c r="AL67" s="6">
        <v>9.7200000000000006</v>
      </c>
      <c r="AM67">
        <v>18.5</v>
      </c>
      <c r="AN67">
        <v>18.5</v>
      </c>
      <c r="AO67">
        <v>20.2</v>
      </c>
      <c r="AP67">
        <v>4.5999999999999996</v>
      </c>
      <c r="AQ67">
        <v>-4.5999999999999996</v>
      </c>
      <c r="AR67">
        <v>-4.2</v>
      </c>
      <c r="AS67">
        <v>17</v>
      </c>
      <c r="AT67">
        <v>-9.9</v>
      </c>
      <c r="AU67">
        <v>-6.4</v>
      </c>
      <c r="AV67">
        <v>0.9</v>
      </c>
      <c r="AW67">
        <v>0.1</v>
      </c>
      <c r="AX67" s="6">
        <v>7.51</v>
      </c>
      <c r="AY67" s="6">
        <v>6.16</v>
      </c>
      <c r="AZ67" s="6">
        <v>0</v>
      </c>
      <c r="BA67" s="6">
        <v>-0.65</v>
      </c>
      <c r="BB67" s="6">
        <v>1.77</v>
      </c>
      <c r="BC67" s="6">
        <v>-0.12</v>
      </c>
      <c r="BD67" s="6">
        <v>13.16</v>
      </c>
      <c r="BE67" s="6">
        <v>15.77</v>
      </c>
      <c r="BF67" s="6">
        <v>34.83</v>
      </c>
      <c r="BG67" s="6">
        <v>106.3</v>
      </c>
      <c r="BH67" s="6">
        <v>288.55</v>
      </c>
    </row>
    <row r="68" spans="1:60" hidden="1" x14ac:dyDescent="0.2">
      <c r="A68" t="s">
        <v>552</v>
      </c>
      <c r="B68" t="s">
        <v>3496</v>
      </c>
      <c r="C68" t="s">
        <v>3497</v>
      </c>
      <c r="D68">
        <v>65</v>
      </c>
      <c r="E68" t="s">
        <v>520</v>
      </c>
      <c r="G68" t="s">
        <v>84</v>
      </c>
      <c r="H68" t="s">
        <v>3498</v>
      </c>
      <c r="K68" t="s">
        <v>65</v>
      </c>
      <c r="L68" t="s">
        <v>558</v>
      </c>
      <c r="M68" t="s">
        <v>704</v>
      </c>
      <c r="N68" t="s">
        <v>3499</v>
      </c>
      <c r="O68" s="19">
        <f>SUBSTITUTE(SUBSTITUTE(SUBSTITUTE(N68, " Mrd. €", ""), ".", ""), ",", ".")*1</f>
        <v>4906</v>
      </c>
      <c r="P68">
        <v>4</v>
      </c>
      <c r="Q68" t="s">
        <v>1619</v>
      </c>
      <c r="R68" s="6">
        <v>1.9</v>
      </c>
      <c r="S68">
        <v>37.5</v>
      </c>
      <c r="T68">
        <v>17.899999999999999</v>
      </c>
      <c r="U68" s="5">
        <v>13</v>
      </c>
      <c r="V68" s="5">
        <v>35</v>
      </c>
      <c r="W68" s="6">
        <v>7.86</v>
      </c>
      <c r="X68" s="6">
        <v>4.3499999999999996</v>
      </c>
      <c r="Y68" s="6">
        <v>5</v>
      </c>
      <c r="Z68" s="6">
        <v>0.98</v>
      </c>
      <c r="AA68" s="6">
        <v>0.65</v>
      </c>
      <c r="AB68" s="6">
        <v>4.59</v>
      </c>
      <c r="AC68" s="6">
        <v>-1.23</v>
      </c>
      <c r="AD68" s="6">
        <v>-26.19</v>
      </c>
      <c r="AE68" s="6">
        <v>0.87</v>
      </c>
      <c r="AF68" s="6">
        <v>18.47</v>
      </c>
      <c r="AG68" s="6">
        <v>9.27</v>
      </c>
      <c r="AH68" s="6">
        <v>-42.72</v>
      </c>
      <c r="AI68" s="6">
        <v>0.87</v>
      </c>
      <c r="AJ68" s="6">
        <v>12.02</v>
      </c>
      <c r="AK68" s="6">
        <v>6.34</v>
      </c>
      <c r="AL68" s="6">
        <v>-8.31</v>
      </c>
      <c r="AM68">
        <v>19.7</v>
      </c>
      <c r="AN68">
        <v>19.7</v>
      </c>
      <c r="AO68">
        <v>7.1</v>
      </c>
      <c r="AP68">
        <v>0.5</v>
      </c>
      <c r="AQ68">
        <v>45.8</v>
      </c>
      <c r="AR68">
        <v>32.200000000000003</v>
      </c>
      <c r="AS68">
        <v>-29.4</v>
      </c>
      <c r="AT68">
        <v>-11.5</v>
      </c>
      <c r="AU68">
        <v>4.5</v>
      </c>
      <c r="AV68">
        <v>19.399999999999999</v>
      </c>
      <c r="AW68">
        <v>3.3</v>
      </c>
      <c r="AX68" s="6">
        <v>5.16</v>
      </c>
      <c r="AY68" s="6">
        <v>13.96</v>
      </c>
      <c r="AZ68" s="6">
        <v>0</v>
      </c>
      <c r="BA68" s="6">
        <v>3.76</v>
      </c>
      <c r="BB68" s="6">
        <v>0.52</v>
      </c>
      <c r="BC68" s="6">
        <v>-23.09</v>
      </c>
      <c r="BD68" s="6">
        <v>-4.82</v>
      </c>
      <c r="BE68" s="6">
        <v>21.05</v>
      </c>
      <c r="BF68" s="6">
        <v>92.18</v>
      </c>
      <c r="BG68" s="6">
        <v>65.430000000000007</v>
      </c>
    </row>
    <row r="69" spans="1:60" hidden="1" x14ac:dyDescent="0.2">
      <c r="A69" t="s">
        <v>562</v>
      </c>
      <c r="B69" t="s">
        <v>2701</v>
      </c>
      <c r="C69" t="s">
        <v>2702</v>
      </c>
      <c r="D69">
        <v>75</v>
      </c>
      <c r="E69" t="s">
        <v>461</v>
      </c>
      <c r="G69" t="s">
        <v>188</v>
      </c>
      <c r="H69" t="s">
        <v>2703</v>
      </c>
      <c r="K69" t="s">
        <v>65</v>
      </c>
      <c r="L69" t="s">
        <v>1168</v>
      </c>
      <c r="M69" t="s">
        <v>1169</v>
      </c>
      <c r="N69" t="s">
        <v>2704</v>
      </c>
      <c r="O69" s="19">
        <f>SUBSTITUTE(SUBSTITUTE(SUBSTITUTE(N69, " Mrd. €", ""), ".", ""), ",", ".")*1</f>
        <v>43717</v>
      </c>
      <c r="P69">
        <v>4</v>
      </c>
      <c r="Q69" t="s">
        <v>2705</v>
      </c>
      <c r="R69" s="6">
        <v>4.8</v>
      </c>
      <c r="S69">
        <v>96.3</v>
      </c>
      <c r="T69">
        <v>111.5</v>
      </c>
      <c r="U69" s="5">
        <v>1</v>
      </c>
      <c r="V69" s="5">
        <v>35</v>
      </c>
      <c r="W69" s="6">
        <v>6.72</v>
      </c>
      <c r="X69" s="6">
        <v>2.31</v>
      </c>
      <c r="Y69" s="6">
        <v>4.1900000000000004</v>
      </c>
      <c r="Z69" s="6">
        <v>0.98</v>
      </c>
      <c r="AA69" s="6">
        <v>0.82</v>
      </c>
      <c r="AB69" s="6">
        <v>10.44</v>
      </c>
      <c r="AC69" s="6">
        <v>6.65</v>
      </c>
      <c r="AD69" s="6">
        <v>-9.56</v>
      </c>
      <c r="AE69" s="6">
        <v>0.62</v>
      </c>
      <c r="AF69" s="6">
        <v>0.83</v>
      </c>
      <c r="AG69" s="6">
        <v>7.17</v>
      </c>
      <c r="AH69" s="6">
        <v>-18.61</v>
      </c>
      <c r="AI69" s="6">
        <v>0.31</v>
      </c>
      <c r="AJ69" s="6">
        <v>4.13</v>
      </c>
      <c r="AK69" s="6">
        <v>14.16</v>
      </c>
      <c r="AL69" s="6">
        <v>28.65</v>
      </c>
      <c r="AM69">
        <v>18.899999999999999</v>
      </c>
      <c r="AN69">
        <v>20.100000000000001</v>
      </c>
      <c r="AO69">
        <v>12.3</v>
      </c>
      <c r="AP69">
        <v>2.7</v>
      </c>
      <c r="AQ69">
        <v>-8.9</v>
      </c>
      <c r="AR69">
        <v>-25</v>
      </c>
      <c r="AS69">
        <v>23.8</v>
      </c>
      <c r="AT69">
        <v>60</v>
      </c>
      <c r="AU69">
        <v>24.1</v>
      </c>
      <c r="AV69">
        <v>48.8</v>
      </c>
      <c r="AW69">
        <v>400</v>
      </c>
      <c r="AX69" s="6">
        <v>2.31</v>
      </c>
      <c r="AY69" s="6">
        <v>4.95</v>
      </c>
      <c r="AZ69" s="6">
        <v>0</v>
      </c>
      <c r="BA69" s="6">
        <v>0.19</v>
      </c>
      <c r="BB69" s="6">
        <v>5.26</v>
      </c>
      <c r="BC69" s="6">
        <v>7.81</v>
      </c>
      <c r="BD69" s="6">
        <v>15.93</v>
      </c>
      <c r="BE69" s="6">
        <v>37.9</v>
      </c>
      <c r="BF69" s="6">
        <v>27.32</v>
      </c>
      <c r="BG69" s="6">
        <v>25.66</v>
      </c>
    </row>
    <row r="70" spans="1:60" hidden="1" x14ac:dyDescent="0.2">
      <c r="A70" t="s">
        <v>569</v>
      </c>
      <c r="B70" t="s">
        <v>1450</v>
      </c>
      <c r="C70" t="s">
        <v>1451</v>
      </c>
      <c r="D70">
        <v>79</v>
      </c>
      <c r="E70" t="s">
        <v>461</v>
      </c>
      <c r="G70" t="s">
        <v>506</v>
      </c>
      <c r="H70" t="s">
        <v>1452</v>
      </c>
      <c r="K70" t="s">
        <v>274</v>
      </c>
      <c r="L70" t="s">
        <v>1168</v>
      </c>
      <c r="M70" t="s">
        <v>1169</v>
      </c>
      <c r="N70" t="s">
        <v>1453</v>
      </c>
      <c r="O70" s="19">
        <f>SUBSTITUTE(SUBSTITUTE(SUBSTITUTE(N70, " Mrd. €", ""), ".", ""), ",", ".")*1</f>
        <v>71729</v>
      </c>
      <c r="P70">
        <v>4</v>
      </c>
      <c r="Q70" t="s">
        <v>1454</v>
      </c>
      <c r="R70" s="6">
        <v>7.22</v>
      </c>
      <c r="S70">
        <v>126.2</v>
      </c>
      <c r="T70">
        <v>76.2</v>
      </c>
      <c r="U70" s="5">
        <v>28</v>
      </c>
      <c r="V70" s="5">
        <v>35</v>
      </c>
      <c r="W70" s="6">
        <v>10.76</v>
      </c>
      <c r="X70" s="6">
        <v>4.83</v>
      </c>
      <c r="Y70" s="6">
        <v>3.38</v>
      </c>
      <c r="Z70" s="6">
        <v>0.98</v>
      </c>
      <c r="AA70" s="6">
        <v>0.98</v>
      </c>
      <c r="AB70" s="6">
        <v>4.5199999999999996</v>
      </c>
      <c r="AC70" s="6">
        <v>1.81</v>
      </c>
      <c r="AD70" s="6">
        <v>3.3</v>
      </c>
      <c r="AE70" s="6">
        <v>0.93</v>
      </c>
      <c r="AF70" s="6">
        <v>9.39</v>
      </c>
      <c r="AG70" s="6">
        <v>9.92</v>
      </c>
      <c r="AH70" s="6">
        <v>-23.21</v>
      </c>
      <c r="AI70" s="6">
        <v>0.93</v>
      </c>
      <c r="AJ70" s="6">
        <v>1.39</v>
      </c>
      <c r="AK70" s="6">
        <v>-3.62</v>
      </c>
      <c r="AL70" s="6">
        <v>-18.23</v>
      </c>
      <c r="AM70">
        <v>18.8</v>
      </c>
      <c r="AN70">
        <v>17.399999999999999</v>
      </c>
      <c r="AO70">
        <v>7.2</v>
      </c>
      <c r="AP70">
        <v>2.5</v>
      </c>
      <c r="AQ70">
        <v>-15.5</v>
      </c>
      <c r="AR70">
        <v>-30.3</v>
      </c>
      <c r="AS70">
        <v>-26.9</v>
      </c>
      <c r="AT70">
        <v>32.9</v>
      </c>
      <c r="AU70">
        <v>-24.3</v>
      </c>
      <c r="AV70">
        <v>45.9</v>
      </c>
      <c r="AW70">
        <v>37.9</v>
      </c>
      <c r="AX70" s="6">
        <v>-0.38</v>
      </c>
      <c r="AY70" s="6">
        <v>0.06</v>
      </c>
      <c r="AZ70" s="6">
        <v>0</v>
      </c>
      <c r="BA70" s="6">
        <v>0.75</v>
      </c>
      <c r="BB70" s="6">
        <v>0.14000000000000001</v>
      </c>
      <c r="BC70" s="6">
        <v>5.75</v>
      </c>
      <c r="BD70" s="6">
        <v>5.12</v>
      </c>
      <c r="BE70" s="6">
        <v>-0.71</v>
      </c>
      <c r="BF70" s="6">
        <v>0.28000000000000003</v>
      </c>
      <c r="BG70" s="6">
        <v>-3.7</v>
      </c>
      <c r="BH70" s="6">
        <v>536.97</v>
      </c>
    </row>
    <row r="71" spans="1:60" x14ac:dyDescent="0.2">
      <c r="A71" t="s">
        <v>502</v>
      </c>
      <c r="B71" s="27" t="s">
        <v>2125</v>
      </c>
      <c r="C71" s="27" t="s">
        <v>2126</v>
      </c>
      <c r="D71">
        <v>95</v>
      </c>
      <c r="E71" t="s">
        <v>83</v>
      </c>
      <c r="G71" t="s">
        <v>127</v>
      </c>
      <c r="H71" t="s">
        <v>2127</v>
      </c>
      <c r="I71" t="s">
        <v>2128</v>
      </c>
      <c r="K71" s="27" t="s">
        <v>65</v>
      </c>
      <c r="L71" t="s">
        <v>86</v>
      </c>
      <c r="M71" t="s">
        <v>106</v>
      </c>
      <c r="N71" s="28" t="s">
        <v>2129</v>
      </c>
      <c r="O71" s="29">
        <f>SUBSTITUTE(SUBSTITUTE(SUBSTITUTE(N71, " Mrd. €", ""), ".", ""), ",", ".")*1</f>
        <v>95969</v>
      </c>
      <c r="P71" s="9">
        <v>4</v>
      </c>
      <c r="Q71" s="9" t="s">
        <v>2130</v>
      </c>
      <c r="R71" s="30">
        <v>1.48</v>
      </c>
      <c r="S71" s="27">
        <v>16.7</v>
      </c>
      <c r="T71">
        <v>31.2</v>
      </c>
      <c r="U71" s="5">
        <v>3</v>
      </c>
      <c r="V71" s="31">
        <v>36</v>
      </c>
      <c r="W71" s="30">
        <v>10.1</v>
      </c>
      <c r="X71" s="6">
        <v>14.26</v>
      </c>
      <c r="Y71" s="6">
        <v>14.65</v>
      </c>
      <c r="Z71" s="6">
        <v>0.95</v>
      </c>
      <c r="AA71" s="6">
        <v>0.8</v>
      </c>
      <c r="AB71" s="6">
        <v>15.24</v>
      </c>
      <c r="AC71" s="6">
        <v>30.74</v>
      </c>
      <c r="AD71" s="6">
        <v>-26.55</v>
      </c>
      <c r="AE71" s="6">
        <v>0.83</v>
      </c>
      <c r="AF71" s="6">
        <v>14.48</v>
      </c>
      <c r="AG71" s="6">
        <v>30.14</v>
      </c>
      <c r="AH71" s="6">
        <v>6.98</v>
      </c>
      <c r="AI71" s="6">
        <v>0.85</v>
      </c>
      <c r="AJ71" s="6">
        <v>5.25</v>
      </c>
      <c r="AK71" s="6">
        <v>9.32</v>
      </c>
      <c r="AL71" s="6">
        <v>-17.96</v>
      </c>
      <c r="AM71">
        <v>11.3</v>
      </c>
      <c r="AN71">
        <v>11.3</v>
      </c>
      <c r="AO71">
        <v>10.8</v>
      </c>
      <c r="AP71">
        <v>1.8</v>
      </c>
      <c r="AQ71">
        <v>-25.8</v>
      </c>
      <c r="AR71">
        <v>-25</v>
      </c>
      <c r="AS71">
        <v>-21.9</v>
      </c>
      <c r="AT71">
        <v>18.399999999999999</v>
      </c>
      <c r="AU71">
        <v>30.6</v>
      </c>
      <c r="AV71">
        <v>47.3</v>
      </c>
      <c r="AW71">
        <v>19.3</v>
      </c>
      <c r="AX71" s="6">
        <v>15.18</v>
      </c>
      <c r="AY71" s="6">
        <v>21.74</v>
      </c>
      <c r="AZ71" s="6">
        <v>0</v>
      </c>
      <c r="BA71" s="6">
        <v>-0.05</v>
      </c>
      <c r="BB71" s="6">
        <v>-5.35</v>
      </c>
      <c r="BC71" s="6">
        <v>1.88</v>
      </c>
      <c r="BD71" s="6">
        <v>1.61</v>
      </c>
      <c r="BE71" s="6">
        <v>0.99</v>
      </c>
      <c r="BF71" s="6">
        <v>167.36</v>
      </c>
      <c r="BG71" s="30">
        <v>311.01</v>
      </c>
      <c r="BH71" s="6">
        <v>623.08000000000004</v>
      </c>
    </row>
    <row r="72" spans="1:60" hidden="1" x14ac:dyDescent="0.2">
      <c r="A72" t="s">
        <v>582</v>
      </c>
      <c r="B72" t="s">
        <v>3533</v>
      </c>
      <c r="C72" t="s">
        <v>3534</v>
      </c>
      <c r="D72">
        <v>97</v>
      </c>
      <c r="E72" t="s">
        <v>83</v>
      </c>
      <c r="G72" t="s">
        <v>406</v>
      </c>
      <c r="H72" t="s">
        <v>3535</v>
      </c>
      <c r="K72" t="s">
        <v>274</v>
      </c>
      <c r="L72" t="s">
        <v>86</v>
      </c>
      <c r="M72" t="s">
        <v>166</v>
      </c>
      <c r="N72" s="17" t="s">
        <v>3536</v>
      </c>
      <c r="O72" s="19">
        <f>SUBSTITUTE(SUBSTITUTE(SUBSTITUTE(N72, " Mrd. €", ""), ".", ""), ",", ".")*1</f>
        <v>6672</v>
      </c>
      <c r="P72">
        <v>4</v>
      </c>
      <c r="Q72" t="s">
        <v>69</v>
      </c>
      <c r="R72" s="6">
        <v>1.53</v>
      </c>
      <c r="S72">
        <v>29.1</v>
      </c>
      <c r="T72">
        <v>37.299999999999997</v>
      </c>
      <c r="U72" s="5">
        <v>34</v>
      </c>
      <c r="V72" s="5">
        <v>34</v>
      </c>
      <c r="W72" s="6">
        <v>12.4</v>
      </c>
      <c r="X72" s="6">
        <v>12.32</v>
      </c>
      <c r="Y72" s="6">
        <v>11.63</v>
      </c>
      <c r="Z72" s="6">
        <v>0.96</v>
      </c>
      <c r="AA72" s="6">
        <v>0.9</v>
      </c>
      <c r="AB72" s="6">
        <v>15.03</v>
      </c>
      <c r="AC72" s="6">
        <v>14.46</v>
      </c>
      <c r="AD72" s="6">
        <v>-3.58</v>
      </c>
      <c r="AE72" s="6">
        <v>0.78</v>
      </c>
      <c r="AF72" s="6">
        <v>18.77</v>
      </c>
      <c r="AG72" s="6">
        <v>23.91</v>
      </c>
      <c r="AH72" s="6">
        <v>36.700000000000003</v>
      </c>
      <c r="AI72" s="6">
        <v>0.85</v>
      </c>
      <c r="AJ72" s="6">
        <v>11.62</v>
      </c>
      <c r="AK72" s="6">
        <v>5.36</v>
      </c>
      <c r="AL72" s="6">
        <v>2.36</v>
      </c>
      <c r="AM72">
        <v>19.100000000000001</v>
      </c>
      <c r="AN72">
        <v>19.100000000000001</v>
      </c>
      <c r="AO72">
        <v>13.1</v>
      </c>
      <c r="AP72">
        <v>2.1</v>
      </c>
      <c r="AQ72">
        <v>-3.1</v>
      </c>
      <c r="AR72">
        <v>-3</v>
      </c>
      <c r="AS72">
        <v>-13.9</v>
      </c>
      <c r="AT72">
        <v>25.8</v>
      </c>
      <c r="AU72">
        <v>12.5</v>
      </c>
      <c r="AV72">
        <v>14.5</v>
      </c>
      <c r="AW72">
        <v>2.6</v>
      </c>
      <c r="AX72" s="6">
        <v>16.39</v>
      </c>
      <c r="AY72" s="6">
        <v>14.91</v>
      </c>
      <c r="AZ72" s="6">
        <v>0</v>
      </c>
      <c r="BA72" s="6">
        <v>-2.15</v>
      </c>
      <c r="BB72" s="6">
        <v>-2.99</v>
      </c>
      <c r="BC72" s="6">
        <v>-5</v>
      </c>
      <c r="BD72" s="6">
        <v>5.3</v>
      </c>
      <c r="BE72" s="6">
        <v>9.9</v>
      </c>
      <c r="BF72" s="6">
        <v>100.37</v>
      </c>
      <c r="BG72" s="6">
        <v>356.09</v>
      </c>
      <c r="BH72" s="6">
        <v>169.69</v>
      </c>
    </row>
    <row r="73" spans="1:60" hidden="1" x14ac:dyDescent="0.2">
      <c r="A73" t="s">
        <v>588</v>
      </c>
      <c r="B73" t="s">
        <v>2335</v>
      </c>
      <c r="C73" t="s">
        <v>2336</v>
      </c>
      <c r="D73">
        <v>98</v>
      </c>
      <c r="E73" t="s">
        <v>73</v>
      </c>
      <c r="G73" t="s">
        <v>94</v>
      </c>
      <c r="H73" t="s">
        <v>2337</v>
      </c>
      <c r="K73" t="s">
        <v>274</v>
      </c>
      <c r="L73" t="s">
        <v>97</v>
      </c>
      <c r="M73" t="s">
        <v>542</v>
      </c>
      <c r="N73" t="s">
        <v>2338</v>
      </c>
      <c r="O73" s="19">
        <f>SUBSTITUTE(SUBSTITUTE(SUBSTITUTE(N73, " Mrd. €", ""), ".", ""), ",", ".")*1</f>
        <v>33352</v>
      </c>
      <c r="P73">
        <v>4</v>
      </c>
      <c r="Q73" t="s">
        <v>968</v>
      </c>
      <c r="R73" s="6">
        <v>1.17</v>
      </c>
      <c r="S73">
        <v>23.4</v>
      </c>
      <c r="T73">
        <v>16.8</v>
      </c>
      <c r="U73" s="5">
        <v>12</v>
      </c>
      <c r="V73" s="5">
        <v>34</v>
      </c>
      <c r="W73" s="6">
        <v>6.69</v>
      </c>
      <c r="X73" s="6">
        <v>8.93</v>
      </c>
      <c r="Y73" s="6">
        <v>14.37</v>
      </c>
      <c r="Z73" s="6">
        <v>0.9</v>
      </c>
      <c r="AA73" s="6">
        <v>0.91</v>
      </c>
      <c r="AB73" s="6">
        <v>10.210000000000001</v>
      </c>
      <c r="AC73" s="6">
        <v>16.61</v>
      </c>
      <c r="AD73" s="6">
        <v>10</v>
      </c>
      <c r="AE73" s="6">
        <v>0.83</v>
      </c>
      <c r="AF73" s="6">
        <v>12.98</v>
      </c>
      <c r="AG73" s="6">
        <v>13.2</v>
      </c>
      <c r="AH73" s="6">
        <v>-2.79</v>
      </c>
      <c r="AI73" s="6">
        <v>0.97</v>
      </c>
      <c r="AJ73" s="6">
        <v>3.79</v>
      </c>
      <c r="AK73" s="6">
        <v>5.42</v>
      </c>
      <c r="AL73" s="6">
        <v>3.56</v>
      </c>
      <c r="AM73">
        <v>23.6</v>
      </c>
      <c r="AN73">
        <v>20</v>
      </c>
      <c r="AO73">
        <v>9.5</v>
      </c>
      <c r="AP73">
        <v>0.8</v>
      </c>
      <c r="AQ73">
        <v>33.5</v>
      </c>
      <c r="AR73">
        <v>5.8</v>
      </c>
      <c r="AS73">
        <v>20.2</v>
      </c>
      <c r="AT73">
        <v>55</v>
      </c>
      <c r="AU73">
        <v>58.3</v>
      </c>
      <c r="AV73">
        <v>47.4</v>
      </c>
      <c r="AW73">
        <v>6.3</v>
      </c>
      <c r="AX73" s="6">
        <v>15.7</v>
      </c>
      <c r="AY73" s="6">
        <v>17.940000000000001</v>
      </c>
      <c r="AZ73" s="6">
        <v>0</v>
      </c>
      <c r="BA73" s="6">
        <v>1.05</v>
      </c>
      <c r="BB73" s="6">
        <v>2.39</v>
      </c>
      <c r="BC73" s="6">
        <v>9.07</v>
      </c>
      <c r="BD73" s="6">
        <v>33.94</v>
      </c>
      <c r="BE73" s="6">
        <v>33.6</v>
      </c>
      <c r="BF73" s="6">
        <v>128.22999999999999</v>
      </c>
      <c r="BG73" s="6">
        <v>329.81</v>
      </c>
      <c r="BH73" s="6">
        <v>114.12</v>
      </c>
    </row>
    <row r="74" spans="1:60" hidden="1" x14ac:dyDescent="0.2">
      <c r="A74" t="s">
        <v>594</v>
      </c>
      <c r="B74" t="s">
        <v>1312</v>
      </c>
      <c r="C74" t="s">
        <v>1313</v>
      </c>
      <c r="D74">
        <v>92</v>
      </c>
      <c r="E74" t="s">
        <v>413</v>
      </c>
      <c r="G74" t="s">
        <v>74</v>
      </c>
      <c r="H74" t="s">
        <v>1314</v>
      </c>
      <c r="K74" t="s">
        <v>65</v>
      </c>
      <c r="L74" t="s">
        <v>558</v>
      </c>
      <c r="M74" t="s">
        <v>559</v>
      </c>
      <c r="N74" s="17" t="s">
        <v>1315</v>
      </c>
      <c r="O74" s="19">
        <f>SUBSTITUTE(SUBSTITUTE(SUBSTITUTE(N74, " Mrd. €", ""), ".", ""), ",", ".")*1</f>
        <v>6678</v>
      </c>
      <c r="P74">
        <v>4</v>
      </c>
      <c r="Q74" t="s">
        <v>1316</v>
      </c>
      <c r="R74" s="6">
        <v>4.6900000000000004</v>
      </c>
      <c r="S74">
        <v>49.8</v>
      </c>
      <c r="T74">
        <v>47.8</v>
      </c>
      <c r="U74" s="5">
        <v>12</v>
      </c>
      <c r="V74" s="5">
        <v>34</v>
      </c>
      <c r="W74" s="6">
        <v>16.03</v>
      </c>
      <c r="X74" s="6">
        <v>16.309999999999999</v>
      </c>
      <c r="Y74" s="6">
        <v>1348.89</v>
      </c>
      <c r="Z74" s="6">
        <v>0.89</v>
      </c>
      <c r="AA74" s="6">
        <v>0.72</v>
      </c>
      <c r="AB74" s="6">
        <v>19.16</v>
      </c>
      <c r="AC74" s="6">
        <v>44.44</v>
      </c>
      <c r="AD74" s="6">
        <v>-19.559999999999999</v>
      </c>
      <c r="AE74" s="6">
        <v>0.78</v>
      </c>
      <c r="AF74" s="6">
        <v>16.420000000000002</v>
      </c>
      <c r="AG74" s="6">
        <v>29.27</v>
      </c>
      <c r="AH74" s="6">
        <v>-18.2</v>
      </c>
      <c r="AI74" s="6">
        <v>-0.34</v>
      </c>
      <c r="AJ74" s="6">
        <v>0.2</v>
      </c>
      <c r="AK74" s="6">
        <v>0.95</v>
      </c>
      <c r="AL74" s="6">
        <v>-3.67</v>
      </c>
      <c r="AM74">
        <v>10.199999999999999</v>
      </c>
      <c r="AN74">
        <v>10.6</v>
      </c>
      <c r="AO74">
        <v>8.6</v>
      </c>
      <c r="AP74">
        <v>1.1000000000000001</v>
      </c>
      <c r="AQ74">
        <v>-7.4</v>
      </c>
      <c r="AR74">
        <v>-3.2</v>
      </c>
      <c r="AS74">
        <v>47.3</v>
      </c>
      <c r="AT74">
        <v>100.1</v>
      </c>
      <c r="AU74">
        <v>-47.8</v>
      </c>
      <c r="AV74">
        <v>6.1</v>
      </c>
      <c r="AW74">
        <v>1.5</v>
      </c>
      <c r="AX74" s="6">
        <v>14.82</v>
      </c>
      <c r="AY74" s="6">
        <v>51.17</v>
      </c>
      <c r="AZ74" s="6">
        <v>0</v>
      </c>
      <c r="BA74" s="6">
        <v>0.15</v>
      </c>
      <c r="BB74" s="6">
        <v>3.72</v>
      </c>
      <c r="BC74" s="6">
        <v>8.6999999999999993</v>
      </c>
      <c r="BD74" s="6">
        <v>23.4</v>
      </c>
      <c r="BE74" s="6">
        <v>43.52</v>
      </c>
      <c r="BF74" s="6">
        <v>689.53</v>
      </c>
      <c r="BG74" s="6">
        <v>298.14</v>
      </c>
      <c r="BH74" s="6">
        <v>61.91</v>
      </c>
    </row>
    <row r="75" spans="1:60" hidden="1" x14ac:dyDescent="0.2">
      <c r="A75" t="s">
        <v>601</v>
      </c>
      <c r="B75" t="s">
        <v>994</v>
      </c>
      <c r="C75" t="s">
        <v>995</v>
      </c>
      <c r="D75">
        <v>34</v>
      </c>
      <c r="E75" t="s">
        <v>989</v>
      </c>
      <c r="G75" t="s">
        <v>84</v>
      </c>
      <c r="H75" t="s">
        <v>996</v>
      </c>
      <c r="K75" t="s">
        <v>65</v>
      </c>
      <c r="L75" t="s">
        <v>66</v>
      </c>
      <c r="M75" t="s">
        <v>77</v>
      </c>
      <c r="N75" s="17" t="s">
        <v>997</v>
      </c>
      <c r="O75" s="19">
        <f>SUBSTITUTE(SUBSTITUTE(SUBSTITUTE(N75, " Mrd. €", ""), ".", ""), ",", ".")*1</f>
        <v>123641</v>
      </c>
      <c r="P75">
        <v>4</v>
      </c>
      <c r="Q75" t="s">
        <v>998</v>
      </c>
      <c r="R75" s="6">
        <v>1.36</v>
      </c>
      <c r="S75">
        <v>34</v>
      </c>
      <c r="T75">
        <v>100</v>
      </c>
      <c r="U75" s="5">
        <v>2</v>
      </c>
      <c r="V75" s="5">
        <v>34</v>
      </c>
      <c r="W75" s="6">
        <v>16.670000000000002</v>
      </c>
      <c r="X75" s="6">
        <v>9.49</v>
      </c>
      <c r="Y75" s="6">
        <v>3</v>
      </c>
      <c r="Z75" s="6">
        <v>0.9</v>
      </c>
      <c r="AA75" s="6">
        <v>0.93</v>
      </c>
      <c r="AB75" s="6">
        <v>12.97</v>
      </c>
      <c r="AC75" s="6">
        <v>2.29</v>
      </c>
      <c r="AD75" s="6">
        <v>5.26</v>
      </c>
      <c r="AE75" s="6">
        <v>0.13</v>
      </c>
      <c r="AF75" s="6">
        <v>-15.93</v>
      </c>
      <c r="AG75" s="6">
        <v>-19.89</v>
      </c>
      <c r="AH75" s="6">
        <v>336.13</v>
      </c>
      <c r="AI75" s="6">
        <v>0.86</v>
      </c>
      <c r="AJ75" s="6">
        <v>16.8</v>
      </c>
      <c r="AK75" s="6">
        <v>20.02</v>
      </c>
      <c r="AL75" s="6">
        <v>4.4400000000000004</v>
      </c>
      <c r="AM75">
        <v>30.7</v>
      </c>
      <c r="AN75">
        <v>24.9</v>
      </c>
      <c r="AP75">
        <v>5.2</v>
      </c>
      <c r="AQ75">
        <v>10.5</v>
      </c>
      <c r="AR75">
        <v>27.2</v>
      </c>
      <c r="AT75">
        <v>-8.6</v>
      </c>
      <c r="AU75">
        <v>-16.5</v>
      </c>
      <c r="AV75">
        <v>11.5</v>
      </c>
      <c r="AW75">
        <v>9999</v>
      </c>
      <c r="AX75" s="6">
        <v>11.19</v>
      </c>
      <c r="AY75" s="6">
        <v>11.98</v>
      </c>
      <c r="AZ75" s="6">
        <v>0</v>
      </c>
      <c r="BA75" s="6">
        <v>1.4</v>
      </c>
      <c r="BB75" s="6">
        <v>-2.72</v>
      </c>
      <c r="BC75" s="6">
        <v>10.25</v>
      </c>
      <c r="BD75" s="6">
        <v>16.02</v>
      </c>
      <c r="BE75" s="6">
        <v>34.78</v>
      </c>
      <c r="BF75" s="6">
        <v>76.11</v>
      </c>
      <c r="BG75" s="6">
        <v>188.85</v>
      </c>
      <c r="BH75" s="6">
        <v>619.07000000000005</v>
      </c>
    </row>
    <row r="76" spans="1:60" hidden="1" x14ac:dyDescent="0.2">
      <c r="A76" t="s">
        <v>607</v>
      </c>
      <c r="B76" t="s">
        <v>2103</v>
      </c>
      <c r="C76" t="s">
        <v>2104</v>
      </c>
      <c r="D76">
        <v>81</v>
      </c>
      <c r="E76" t="s">
        <v>344</v>
      </c>
      <c r="G76" t="s">
        <v>84</v>
      </c>
      <c r="H76" t="s">
        <v>2105</v>
      </c>
      <c r="K76" t="s">
        <v>65</v>
      </c>
      <c r="L76" t="s">
        <v>66</v>
      </c>
      <c r="M76" t="s">
        <v>1400</v>
      </c>
      <c r="N76" s="17" t="s">
        <v>2106</v>
      </c>
      <c r="O76" s="19">
        <f>SUBSTITUTE(SUBSTITUTE(SUBSTITUTE(N76, " Mrd. €", ""), ".", ""), ",", ".")*1</f>
        <v>11082</v>
      </c>
      <c r="P76">
        <v>4</v>
      </c>
      <c r="Q76" t="s">
        <v>2107</v>
      </c>
      <c r="R76" s="6">
        <v>1.3</v>
      </c>
      <c r="S76">
        <v>40</v>
      </c>
      <c r="T76">
        <v>33.6</v>
      </c>
      <c r="U76" s="5">
        <v>34</v>
      </c>
      <c r="V76" s="5">
        <v>34</v>
      </c>
      <c r="W76" s="6">
        <v>10.06</v>
      </c>
      <c r="X76" s="6">
        <v>7.16</v>
      </c>
      <c r="Y76" s="6">
        <v>4.46</v>
      </c>
      <c r="Z76" s="6">
        <v>0.98</v>
      </c>
      <c r="AA76" s="6">
        <v>0.99</v>
      </c>
      <c r="AB76" s="6">
        <v>8.75</v>
      </c>
      <c r="AC76" s="6">
        <v>7.58</v>
      </c>
      <c r="AD76" s="6">
        <v>6.77</v>
      </c>
      <c r="AE76" s="6">
        <v>0.97</v>
      </c>
      <c r="AF76" s="6">
        <v>5.89</v>
      </c>
      <c r="AG76" s="6">
        <v>4.8899999999999997</v>
      </c>
      <c r="AH76" s="6">
        <v>40.64</v>
      </c>
      <c r="AI76" s="6">
        <v>0.99</v>
      </c>
      <c r="AJ76" s="6">
        <v>6.59</v>
      </c>
      <c r="AK76" s="6">
        <v>7.48</v>
      </c>
      <c r="AL76" s="6">
        <v>6.76</v>
      </c>
      <c r="AM76">
        <v>31.8</v>
      </c>
      <c r="AN76">
        <v>30.8</v>
      </c>
      <c r="AO76">
        <v>23.6</v>
      </c>
      <c r="AP76">
        <v>5.5</v>
      </c>
      <c r="AQ76">
        <v>-2.2000000000000002</v>
      </c>
      <c r="AR76">
        <v>-1.7</v>
      </c>
      <c r="AS76">
        <v>6.5</v>
      </c>
      <c r="AT76">
        <v>-3.4</v>
      </c>
      <c r="AU76">
        <v>-4.5999999999999996</v>
      </c>
      <c r="AV76">
        <v>6.8</v>
      </c>
      <c r="AW76">
        <v>1</v>
      </c>
      <c r="AX76" s="6">
        <v>10.96</v>
      </c>
      <c r="AY76" s="6">
        <v>4.6500000000000004</v>
      </c>
      <c r="AZ76" s="6">
        <v>0</v>
      </c>
      <c r="BA76" s="6">
        <v>-2.33</v>
      </c>
      <c r="BB76" s="6">
        <v>1.34</v>
      </c>
      <c r="BC76" s="6">
        <v>-4.2300000000000004</v>
      </c>
      <c r="BD76" s="6">
        <v>2.41</v>
      </c>
      <c r="BE76" s="6">
        <v>7.82</v>
      </c>
      <c r="BF76" s="6">
        <v>25.5</v>
      </c>
      <c r="BG76" s="6">
        <v>182.86</v>
      </c>
      <c r="BH76" s="6">
        <v>11.5</v>
      </c>
    </row>
    <row r="77" spans="1:60" hidden="1" x14ac:dyDescent="0.2">
      <c r="A77" t="s">
        <v>614</v>
      </c>
      <c r="B77" t="s">
        <v>1819</v>
      </c>
      <c r="C77" t="s">
        <v>1820</v>
      </c>
      <c r="D77">
        <v>70</v>
      </c>
      <c r="E77" t="s">
        <v>1821</v>
      </c>
      <c r="G77" t="s">
        <v>281</v>
      </c>
      <c r="H77" t="s">
        <v>1822</v>
      </c>
      <c r="K77" t="s">
        <v>274</v>
      </c>
      <c r="L77" t="s">
        <v>66</v>
      </c>
      <c r="M77" t="s">
        <v>190</v>
      </c>
      <c r="N77" t="s">
        <v>1823</v>
      </c>
      <c r="O77" s="19">
        <f>SUBSTITUTE(SUBSTITUTE(SUBSTITUTE(N77, " Mrd. €", ""), ".", ""), ",", ".")*1</f>
        <v>25839</v>
      </c>
      <c r="P77">
        <v>4</v>
      </c>
      <c r="Q77" t="s">
        <v>1031</v>
      </c>
      <c r="R77" s="6">
        <v>5.26</v>
      </c>
      <c r="S77">
        <v>51.9</v>
      </c>
      <c r="T77">
        <v>31</v>
      </c>
      <c r="U77" s="5">
        <v>9</v>
      </c>
      <c r="V77" s="5">
        <v>34</v>
      </c>
      <c r="W77" s="6">
        <v>6.22</v>
      </c>
      <c r="X77" s="6">
        <v>6.42</v>
      </c>
      <c r="Y77" s="6">
        <v>7.21</v>
      </c>
      <c r="Z77" s="6">
        <v>0.96</v>
      </c>
      <c r="AA77" s="6">
        <v>0.9</v>
      </c>
      <c r="AB77" s="6">
        <v>5.38</v>
      </c>
      <c r="AC77" s="6">
        <v>8.35</v>
      </c>
      <c r="AD77" s="6">
        <v>8.58</v>
      </c>
      <c r="AE77" s="6">
        <v>0.71</v>
      </c>
      <c r="AF77" s="6">
        <v>2.65</v>
      </c>
      <c r="AG77" s="6">
        <v>1.7</v>
      </c>
      <c r="AI77" s="6">
        <v>0.76</v>
      </c>
      <c r="AJ77" s="6">
        <v>1.94</v>
      </c>
      <c r="AK77" s="6">
        <v>-3.83</v>
      </c>
      <c r="AL77" s="6">
        <v>10.62</v>
      </c>
      <c r="AM77">
        <v>12.5</v>
      </c>
      <c r="AN77">
        <v>9.9</v>
      </c>
      <c r="AO77">
        <v>5.9</v>
      </c>
      <c r="AP77">
        <v>1</v>
      </c>
      <c r="AQ77">
        <v>-10.199999999999999</v>
      </c>
      <c r="AR77">
        <v>4.4000000000000004</v>
      </c>
      <c r="AS77">
        <v>15.7</v>
      </c>
      <c r="AT77">
        <v>33</v>
      </c>
      <c r="AU77">
        <v>-7.2</v>
      </c>
      <c r="AV77">
        <v>1.5</v>
      </c>
      <c r="AW77">
        <v>2.4</v>
      </c>
      <c r="AX77" s="6">
        <v>3.47</v>
      </c>
      <c r="AY77" s="6">
        <v>5.96</v>
      </c>
      <c r="AZ77" s="6">
        <v>0</v>
      </c>
      <c r="BA77" s="6">
        <v>-4.1900000000000004</v>
      </c>
      <c r="BB77" s="6">
        <v>-2.0099999999999998</v>
      </c>
      <c r="BC77" s="6">
        <v>-2.5</v>
      </c>
      <c r="BD77" s="6">
        <v>-6.45</v>
      </c>
      <c r="BE77" s="6">
        <v>5.31</v>
      </c>
      <c r="BF77" s="6">
        <v>33.590000000000003</v>
      </c>
      <c r="BG77" s="6">
        <v>40.630000000000003</v>
      </c>
      <c r="BH77" s="6">
        <v>167.24</v>
      </c>
    </row>
    <row r="78" spans="1:60" hidden="1" x14ac:dyDescent="0.2">
      <c r="A78" t="s">
        <v>621</v>
      </c>
      <c r="B78" t="s">
        <v>2174</v>
      </c>
      <c r="C78" t="s">
        <v>2175</v>
      </c>
      <c r="D78">
        <v>73</v>
      </c>
      <c r="E78" t="s">
        <v>126</v>
      </c>
      <c r="G78" t="s">
        <v>406</v>
      </c>
      <c r="H78" t="s">
        <v>2176</v>
      </c>
      <c r="K78" t="s">
        <v>147</v>
      </c>
      <c r="L78" t="s">
        <v>97</v>
      </c>
      <c r="M78" t="s">
        <v>98</v>
      </c>
      <c r="N78" t="s">
        <v>2177</v>
      </c>
      <c r="O78" s="19">
        <f>SUBSTITUTE(SUBSTITUTE(SUBSTITUTE(N78, " Mrd. €", ""), ".", ""), ",", ".")*1</f>
        <v>13773</v>
      </c>
      <c r="P78">
        <v>2</v>
      </c>
      <c r="Q78" t="s">
        <v>1304</v>
      </c>
      <c r="R78" s="6">
        <v>1.49</v>
      </c>
      <c r="S78">
        <v>26.7</v>
      </c>
      <c r="T78">
        <v>26.4</v>
      </c>
      <c r="U78" s="5">
        <v>34</v>
      </c>
      <c r="V78" s="5">
        <v>34</v>
      </c>
      <c r="W78" s="6">
        <v>11.32</v>
      </c>
      <c r="X78" s="6">
        <v>10.92</v>
      </c>
      <c r="Y78" s="6">
        <v>16.670000000000002</v>
      </c>
      <c r="Z78" s="6">
        <v>0.97</v>
      </c>
      <c r="AA78" s="6">
        <v>0.99</v>
      </c>
      <c r="AB78" s="6">
        <v>4.72</v>
      </c>
      <c r="AC78" s="6">
        <v>2.02</v>
      </c>
      <c r="AD78" s="6">
        <v>6.06</v>
      </c>
      <c r="AE78" s="6">
        <v>0.91</v>
      </c>
      <c r="AF78" s="6">
        <v>8.69</v>
      </c>
      <c r="AG78" s="6">
        <v>7.11</v>
      </c>
      <c r="AH78" s="6">
        <v>3.1</v>
      </c>
      <c r="AI78" s="6">
        <v>0.96</v>
      </c>
      <c r="AJ78" s="6">
        <v>3.58</v>
      </c>
      <c r="AK78" s="6">
        <v>2.34</v>
      </c>
      <c r="AL78" s="6">
        <v>-0.32</v>
      </c>
      <c r="AM78">
        <v>18.899999999999999</v>
      </c>
      <c r="AN78">
        <v>18</v>
      </c>
      <c r="AO78">
        <v>13.3</v>
      </c>
      <c r="AP78">
        <v>1.7</v>
      </c>
      <c r="AQ78">
        <v>-26.1</v>
      </c>
      <c r="AR78">
        <v>-28.4</v>
      </c>
      <c r="AS78">
        <v>-40.799999999999997</v>
      </c>
      <c r="AT78">
        <v>-23</v>
      </c>
      <c r="AU78">
        <v>-45.4</v>
      </c>
      <c r="AV78">
        <v>21.5</v>
      </c>
      <c r="AW78">
        <v>4.3</v>
      </c>
      <c r="AX78" s="6">
        <v>3.36</v>
      </c>
      <c r="AY78" s="6">
        <v>-5.52</v>
      </c>
      <c r="AZ78" s="6">
        <v>0</v>
      </c>
      <c r="BA78" s="6">
        <v>-2.27</v>
      </c>
      <c r="BB78" s="6">
        <v>-8.01</v>
      </c>
      <c r="BC78" s="6">
        <v>-3.24</v>
      </c>
      <c r="BD78" s="6">
        <v>4.9400000000000004</v>
      </c>
      <c r="BE78" s="6">
        <v>-16.12</v>
      </c>
      <c r="BF78" s="6">
        <v>-24.71</v>
      </c>
      <c r="BG78" s="6">
        <v>39.1</v>
      </c>
      <c r="BH78" s="6">
        <v>86.93</v>
      </c>
    </row>
    <row r="79" spans="1:60" hidden="1" x14ac:dyDescent="0.2">
      <c r="A79" t="s">
        <v>628</v>
      </c>
      <c r="B79" t="s">
        <v>2659</v>
      </c>
      <c r="C79" t="s">
        <v>2660</v>
      </c>
      <c r="D79">
        <v>48</v>
      </c>
      <c r="E79" t="s">
        <v>617</v>
      </c>
      <c r="G79" t="s">
        <v>281</v>
      </c>
      <c r="H79" t="s">
        <v>2661</v>
      </c>
      <c r="K79" t="s">
        <v>65</v>
      </c>
      <c r="L79" t="s">
        <v>66</v>
      </c>
      <c r="M79" t="s">
        <v>77</v>
      </c>
      <c r="N79" t="s">
        <v>2662</v>
      </c>
      <c r="O79" s="19">
        <f>SUBSTITUTE(SUBSTITUTE(SUBSTITUTE(N79, " Mrd. €", ""), ".", ""), ",", ".")*1</f>
        <v>15929</v>
      </c>
      <c r="P79">
        <v>4</v>
      </c>
      <c r="Q79" t="s">
        <v>2123</v>
      </c>
      <c r="R79" s="6">
        <v>3.56</v>
      </c>
      <c r="S79">
        <v>48.4</v>
      </c>
      <c r="T79">
        <v>50.5</v>
      </c>
      <c r="U79" s="5">
        <v>2</v>
      </c>
      <c r="V79" s="5">
        <v>34</v>
      </c>
      <c r="W79" s="6">
        <v>9.4600000000000009</v>
      </c>
      <c r="X79" s="6">
        <v>3.42</v>
      </c>
      <c r="Y79" s="6">
        <v>2.67</v>
      </c>
      <c r="Z79" s="6">
        <v>0.93</v>
      </c>
      <c r="AA79" s="6">
        <v>0.89</v>
      </c>
      <c r="AB79" s="6">
        <v>6.67</v>
      </c>
      <c r="AC79" s="6">
        <v>-1.56</v>
      </c>
      <c r="AD79" s="6">
        <v>6.41</v>
      </c>
      <c r="AE79" s="6">
        <v>0.82</v>
      </c>
      <c r="AF79" s="6">
        <v>5.6</v>
      </c>
      <c r="AG79" s="6">
        <v>-13.4</v>
      </c>
      <c r="AI79" s="6">
        <v>0.97</v>
      </c>
      <c r="AJ79" s="6">
        <v>4.37</v>
      </c>
      <c r="AK79" s="6">
        <v>1.38</v>
      </c>
      <c r="AL79" s="6">
        <v>3.99</v>
      </c>
      <c r="AM79">
        <v>18.600000000000001</v>
      </c>
      <c r="AN79">
        <v>13.6</v>
      </c>
      <c r="AO79">
        <v>12.9</v>
      </c>
      <c r="AP79">
        <v>2.7</v>
      </c>
      <c r="AQ79">
        <v>-13.3</v>
      </c>
      <c r="AR79">
        <v>11.6</v>
      </c>
      <c r="AS79">
        <v>14.8</v>
      </c>
      <c r="AT79">
        <v>-18.399999999999999</v>
      </c>
      <c r="AU79">
        <v>-30.1</v>
      </c>
      <c r="AV79">
        <v>10.3</v>
      </c>
      <c r="AW79">
        <v>29.5</v>
      </c>
      <c r="AX79" s="6">
        <v>3.31</v>
      </c>
      <c r="AY79" s="6">
        <v>-0.28999999999999998</v>
      </c>
      <c r="AZ79" s="6">
        <v>0</v>
      </c>
      <c r="BA79" s="6">
        <v>1.1499999999999999</v>
      </c>
      <c r="BB79" s="6">
        <v>0.92</v>
      </c>
      <c r="BC79" s="6">
        <v>1.95</v>
      </c>
      <c r="BD79" s="6">
        <v>4.97</v>
      </c>
      <c r="BE79" s="6">
        <v>12.09</v>
      </c>
      <c r="BF79" s="6">
        <v>-1.46</v>
      </c>
      <c r="BG79" s="6">
        <v>38.53</v>
      </c>
      <c r="BH79" s="6">
        <v>13006.8</v>
      </c>
    </row>
    <row r="80" spans="1:60" hidden="1" x14ac:dyDescent="0.2">
      <c r="A80" t="s">
        <v>635</v>
      </c>
      <c r="B80" t="s">
        <v>880</v>
      </c>
      <c r="C80" t="s">
        <v>881</v>
      </c>
      <c r="D80">
        <v>69</v>
      </c>
      <c r="E80" t="s">
        <v>364</v>
      </c>
      <c r="G80" t="s">
        <v>74</v>
      </c>
      <c r="H80" t="s">
        <v>882</v>
      </c>
      <c r="K80" t="s">
        <v>274</v>
      </c>
      <c r="L80" t="s">
        <v>558</v>
      </c>
      <c r="M80" t="s">
        <v>559</v>
      </c>
      <c r="N80" t="s">
        <v>883</v>
      </c>
      <c r="O80" s="19">
        <f>SUBSTITUTE(SUBSTITUTE(SUBSTITUTE(N80, " Mrd. €", ""), ".", ""), ",", ".")*1</f>
        <v>5125</v>
      </c>
      <c r="P80">
        <v>4</v>
      </c>
      <c r="Q80" t="s">
        <v>884</v>
      </c>
      <c r="R80" s="6">
        <v>5.1100000000000003</v>
      </c>
      <c r="S80">
        <v>64.400000000000006</v>
      </c>
      <c r="T80">
        <v>31.5</v>
      </c>
      <c r="U80" s="5">
        <v>13</v>
      </c>
      <c r="V80" s="5">
        <v>34</v>
      </c>
      <c r="W80" s="6">
        <v>15.17</v>
      </c>
      <c r="X80" s="6">
        <v>12.89</v>
      </c>
      <c r="Y80" s="6">
        <v>1.45</v>
      </c>
      <c r="Z80" s="6">
        <v>0.94</v>
      </c>
      <c r="AA80" s="6">
        <v>0.84</v>
      </c>
      <c r="AB80" s="6">
        <v>3.57</v>
      </c>
      <c r="AC80" s="6">
        <v>-4.34</v>
      </c>
      <c r="AD80" s="6">
        <v>14.55</v>
      </c>
      <c r="AE80" s="6">
        <v>0.74</v>
      </c>
      <c r="AF80" s="6">
        <v>17.68</v>
      </c>
      <c r="AG80" s="6">
        <v>15.61</v>
      </c>
      <c r="AH80" s="6">
        <v>35.96</v>
      </c>
      <c r="AI80" s="6">
        <v>0.98</v>
      </c>
      <c r="AJ80" s="6">
        <v>3.06</v>
      </c>
      <c r="AK80" s="6">
        <v>2.99</v>
      </c>
      <c r="AL80" s="6">
        <v>0.23</v>
      </c>
      <c r="AM80">
        <v>27</v>
      </c>
      <c r="AN80">
        <v>12.6</v>
      </c>
      <c r="AO80">
        <v>4.2</v>
      </c>
      <c r="AP80">
        <v>0.5</v>
      </c>
      <c r="AQ80">
        <v>-0.7</v>
      </c>
      <c r="AR80">
        <v>90.3</v>
      </c>
      <c r="AS80">
        <v>-56.2</v>
      </c>
      <c r="AT80">
        <v>-29.2</v>
      </c>
      <c r="AU80">
        <v>-49.7</v>
      </c>
      <c r="AV80">
        <v>40.200000000000003</v>
      </c>
      <c r="AW80">
        <v>10.3</v>
      </c>
      <c r="AX80" s="6">
        <v>2.61</v>
      </c>
      <c r="AY80" s="6">
        <v>0.12</v>
      </c>
      <c r="AZ80" s="6">
        <v>0</v>
      </c>
      <c r="BA80" s="6">
        <v>-0.52</v>
      </c>
      <c r="BB80" s="6">
        <v>2.68</v>
      </c>
      <c r="BC80" s="6">
        <v>-1.58</v>
      </c>
      <c r="BD80" s="6">
        <v>-4.7699999999999996</v>
      </c>
      <c r="BE80" s="6">
        <v>-19.16</v>
      </c>
      <c r="BF80" s="6">
        <v>0.62</v>
      </c>
      <c r="BG80" s="6">
        <v>29.38</v>
      </c>
      <c r="BH80" s="6">
        <v>1968.26</v>
      </c>
    </row>
    <row r="81" spans="1:61" hidden="1" x14ac:dyDescent="0.2">
      <c r="A81" t="s">
        <v>642</v>
      </c>
      <c r="B81" t="s">
        <v>459</v>
      </c>
      <c r="C81" t="s">
        <v>460</v>
      </c>
      <c r="D81">
        <v>75</v>
      </c>
      <c r="E81" t="s">
        <v>461</v>
      </c>
      <c r="G81" t="s">
        <v>94</v>
      </c>
      <c r="H81" t="s">
        <v>462</v>
      </c>
      <c r="K81" t="s">
        <v>274</v>
      </c>
      <c r="L81" t="s">
        <v>181</v>
      </c>
      <c r="M81" t="s">
        <v>275</v>
      </c>
      <c r="N81" t="s">
        <v>463</v>
      </c>
      <c r="O81" s="19">
        <f>SUBSTITUTE(SUBSTITUTE(SUBSTITUTE(N81, " Mrd. €", ""), ".", ""), ",", ".")*1</f>
        <v>2995</v>
      </c>
      <c r="P81">
        <v>4</v>
      </c>
      <c r="Q81" t="s">
        <v>464</v>
      </c>
      <c r="R81" s="6">
        <v>4.8899999999999997</v>
      </c>
      <c r="S81">
        <v>49.2</v>
      </c>
      <c r="T81">
        <v>494.9</v>
      </c>
      <c r="U81" s="5">
        <v>30</v>
      </c>
      <c r="V81" s="5">
        <v>34</v>
      </c>
      <c r="W81" s="6">
        <v>9.1300000000000008</v>
      </c>
      <c r="X81" s="6">
        <v>4.21</v>
      </c>
      <c r="Y81" s="6">
        <v>3.16</v>
      </c>
      <c r="Z81" s="6">
        <v>0.98</v>
      </c>
      <c r="AA81" s="6">
        <v>0.87</v>
      </c>
      <c r="AB81" s="6">
        <v>2.0699999999999998</v>
      </c>
      <c r="AC81" s="6">
        <v>4.96</v>
      </c>
      <c r="AD81" s="6">
        <v>5.72</v>
      </c>
      <c r="AE81" s="6">
        <v>0.6</v>
      </c>
      <c r="AF81" s="6">
        <v>1.27</v>
      </c>
      <c r="AG81" s="6">
        <v>8.8000000000000007</v>
      </c>
      <c r="AH81" s="6">
        <v>33.99</v>
      </c>
      <c r="AI81" s="6">
        <v>0.86</v>
      </c>
      <c r="AJ81" s="6">
        <v>0.36</v>
      </c>
      <c r="AK81" s="6">
        <v>0</v>
      </c>
      <c r="AL81" s="6">
        <v>7.59</v>
      </c>
      <c r="AM81">
        <v>10.8</v>
      </c>
      <c r="AN81">
        <v>10.1</v>
      </c>
      <c r="AO81">
        <v>3</v>
      </c>
      <c r="AP81">
        <v>0.9</v>
      </c>
      <c r="AQ81">
        <v>-24.7</v>
      </c>
      <c r="AR81">
        <v>-22.4</v>
      </c>
      <c r="AS81">
        <v>-19.5</v>
      </c>
      <c r="AT81">
        <v>-14.4</v>
      </c>
      <c r="AU81">
        <v>-29.8</v>
      </c>
      <c r="AV81">
        <v>43.7</v>
      </c>
      <c r="AW81">
        <v>9999</v>
      </c>
      <c r="AX81" s="6">
        <v>-2.67</v>
      </c>
      <c r="AY81" s="6">
        <v>-3.2</v>
      </c>
      <c r="AZ81" s="6">
        <v>0</v>
      </c>
      <c r="BA81" s="6">
        <v>-2.42</v>
      </c>
      <c r="BB81" s="6">
        <v>4.55</v>
      </c>
      <c r="BC81" s="6">
        <v>3.67</v>
      </c>
      <c r="BD81" s="6">
        <v>5.64</v>
      </c>
      <c r="BE81" s="6">
        <v>-5.54</v>
      </c>
      <c r="BF81" s="6">
        <v>-14.99</v>
      </c>
      <c r="BG81" s="6">
        <v>-23.71</v>
      </c>
      <c r="BH81" s="6">
        <v>245.78</v>
      </c>
      <c r="BI81" t="s">
        <v>649</v>
      </c>
    </row>
    <row r="82" spans="1:61" hidden="1" x14ac:dyDescent="0.2">
      <c r="A82" t="s">
        <v>650</v>
      </c>
      <c r="B82" t="s">
        <v>2459</v>
      </c>
      <c r="C82" t="s">
        <v>2460</v>
      </c>
      <c r="D82">
        <v>55</v>
      </c>
      <c r="E82" t="s">
        <v>196</v>
      </c>
      <c r="G82" t="s">
        <v>94</v>
      </c>
      <c r="H82" t="s">
        <v>2461</v>
      </c>
      <c r="K82" t="s">
        <v>65</v>
      </c>
      <c r="L82" t="s">
        <v>86</v>
      </c>
      <c r="M82" t="s">
        <v>166</v>
      </c>
      <c r="N82" s="17" t="s">
        <v>2462</v>
      </c>
      <c r="O82" s="19">
        <f>SUBSTITUTE(SUBSTITUTE(SUBSTITUTE(N82, " Mrd. €", ""), ".", ""), ",", ".")*1</f>
        <v>2466</v>
      </c>
      <c r="P82">
        <v>4</v>
      </c>
      <c r="Q82" t="s">
        <v>292</v>
      </c>
      <c r="R82" s="6">
        <v>1.72</v>
      </c>
      <c r="S82">
        <v>37.299999999999997</v>
      </c>
      <c r="T82">
        <v>100</v>
      </c>
      <c r="U82" s="5">
        <v>33</v>
      </c>
      <c r="V82" s="5">
        <v>33</v>
      </c>
      <c r="W82" s="6">
        <v>7.23</v>
      </c>
      <c r="X82" s="6">
        <v>5.82</v>
      </c>
      <c r="Y82" s="6">
        <v>2.7</v>
      </c>
      <c r="Z82" s="6">
        <v>0.96</v>
      </c>
      <c r="AA82" s="6">
        <v>0.79</v>
      </c>
      <c r="AB82" s="6">
        <v>12.06</v>
      </c>
      <c r="AC82" s="6">
        <v>5.92</v>
      </c>
      <c r="AD82" s="6">
        <v>9.41</v>
      </c>
      <c r="AE82" s="6">
        <v>0.64</v>
      </c>
      <c r="AF82" s="6">
        <v>0.34</v>
      </c>
      <c r="AG82" s="6">
        <v>-10.14</v>
      </c>
      <c r="AI82" s="6">
        <v>0.94</v>
      </c>
      <c r="AJ82" s="6">
        <v>8.33</v>
      </c>
      <c r="AK82" s="6">
        <v>10.02</v>
      </c>
      <c r="AL82" s="6">
        <v>7.33</v>
      </c>
      <c r="AM82">
        <v>21.7</v>
      </c>
      <c r="AN82">
        <v>21.7</v>
      </c>
      <c r="AO82">
        <v>22.5</v>
      </c>
      <c r="AP82">
        <v>3.1</v>
      </c>
      <c r="AQ82">
        <v>16.899999999999999</v>
      </c>
      <c r="AR82">
        <v>23.4</v>
      </c>
      <c r="AS82">
        <v>180.9</v>
      </c>
      <c r="AT82">
        <v>23.6</v>
      </c>
      <c r="AU82">
        <v>50.4</v>
      </c>
      <c r="AV82">
        <v>35.299999999999997</v>
      </c>
      <c r="AW82">
        <v>9999</v>
      </c>
      <c r="AX82" s="6">
        <v>12.27</v>
      </c>
      <c r="AY82" s="6">
        <v>14.15</v>
      </c>
      <c r="AZ82" s="6">
        <v>0</v>
      </c>
      <c r="BA82" s="6">
        <v>-1.61</v>
      </c>
      <c r="BB82" s="6">
        <v>0.3</v>
      </c>
      <c r="BC82" s="6">
        <v>-12.64</v>
      </c>
      <c r="BD82" s="6">
        <v>5.32</v>
      </c>
      <c r="BE82" s="6">
        <v>17.61</v>
      </c>
      <c r="BF82" s="6">
        <v>93.81</v>
      </c>
      <c r="BG82" s="6">
        <v>218.28</v>
      </c>
      <c r="BH82" s="6">
        <v>801.94</v>
      </c>
    </row>
    <row r="83" spans="1:61" hidden="1" x14ac:dyDescent="0.2">
      <c r="A83" t="s">
        <v>656</v>
      </c>
      <c r="B83" t="s">
        <v>1012</v>
      </c>
      <c r="C83" t="s">
        <v>1013</v>
      </c>
      <c r="D83">
        <v>78</v>
      </c>
      <c r="E83" t="s">
        <v>179</v>
      </c>
      <c r="G83" t="s">
        <v>145</v>
      </c>
      <c r="H83" t="s">
        <v>1014</v>
      </c>
      <c r="K83" t="s">
        <v>65</v>
      </c>
      <c r="L83" t="s">
        <v>97</v>
      </c>
      <c r="M83" t="s">
        <v>1015</v>
      </c>
      <c r="N83" t="s">
        <v>1016</v>
      </c>
      <c r="O83" s="19">
        <f>SUBSTITUTE(SUBSTITUTE(SUBSTITUTE(N83, " Mrd. €", ""), ".", ""), ",", ".")*1</f>
        <v>24268</v>
      </c>
      <c r="P83">
        <v>4</v>
      </c>
      <c r="Q83" t="s">
        <v>1017</v>
      </c>
      <c r="R83" s="6">
        <v>1.04</v>
      </c>
      <c r="S83">
        <v>33.9</v>
      </c>
      <c r="T83">
        <v>35.200000000000003</v>
      </c>
      <c r="U83" s="5">
        <v>27</v>
      </c>
      <c r="V83" s="5">
        <v>33</v>
      </c>
      <c r="W83" s="6">
        <v>6.52</v>
      </c>
      <c r="X83" s="6">
        <v>4.84</v>
      </c>
      <c r="Y83" s="6">
        <v>3.67</v>
      </c>
      <c r="Z83" s="6">
        <v>0.99</v>
      </c>
      <c r="AA83" s="6">
        <v>0.99</v>
      </c>
      <c r="AB83" s="6">
        <v>8.75</v>
      </c>
      <c r="AC83" s="6">
        <v>6.82</v>
      </c>
      <c r="AD83" s="6">
        <v>9.1199999999999992</v>
      </c>
      <c r="AE83" s="6">
        <v>0.98</v>
      </c>
      <c r="AF83" s="6">
        <v>8.41</v>
      </c>
      <c r="AG83" s="6">
        <v>4.57</v>
      </c>
      <c r="AH83" s="6">
        <v>3.44</v>
      </c>
      <c r="AI83" s="6">
        <v>0.98</v>
      </c>
      <c r="AJ83" s="6">
        <v>6.57</v>
      </c>
      <c r="AK83" s="6">
        <v>7.56</v>
      </c>
      <c r="AL83" s="6">
        <v>4.5</v>
      </c>
      <c r="AM83">
        <v>33.9</v>
      </c>
      <c r="AN83">
        <v>32.700000000000003</v>
      </c>
      <c r="AO83">
        <v>25.8</v>
      </c>
      <c r="AP83">
        <v>4.4000000000000004</v>
      </c>
      <c r="AQ83">
        <v>18.899999999999999</v>
      </c>
      <c r="AR83">
        <v>24.3</v>
      </c>
      <c r="AS83">
        <v>24.9</v>
      </c>
      <c r="AT83">
        <v>18.5</v>
      </c>
      <c r="AU83">
        <v>35</v>
      </c>
      <c r="AV83">
        <v>21.2</v>
      </c>
      <c r="AW83">
        <v>4.8</v>
      </c>
      <c r="AX83" s="6">
        <v>12.01</v>
      </c>
      <c r="AY83" s="6">
        <v>7.54</v>
      </c>
      <c r="AZ83" s="6">
        <v>0</v>
      </c>
      <c r="BA83" s="6">
        <v>0.51</v>
      </c>
      <c r="BB83" s="6">
        <v>1.07</v>
      </c>
      <c r="BC83" s="6">
        <v>6.71</v>
      </c>
      <c r="BD83" s="6">
        <v>12.21</v>
      </c>
      <c r="BE83" s="6">
        <v>14.07</v>
      </c>
      <c r="BF83" s="6">
        <v>43.81</v>
      </c>
      <c r="BG83" s="6">
        <v>210.85</v>
      </c>
      <c r="BH83" s="6">
        <v>303.01</v>
      </c>
    </row>
    <row r="84" spans="1:61" hidden="1" x14ac:dyDescent="0.2">
      <c r="A84" t="s">
        <v>663</v>
      </c>
      <c r="B84" t="s">
        <v>2762</v>
      </c>
      <c r="C84" t="s">
        <v>2763</v>
      </c>
      <c r="D84">
        <v>100</v>
      </c>
      <c r="E84" t="s">
        <v>505</v>
      </c>
      <c r="G84" t="s">
        <v>84</v>
      </c>
      <c r="H84" t="s">
        <v>2764</v>
      </c>
      <c r="K84" t="s">
        <v>65</v>
      </c>
      <c r="L84" t="s">
        <v>86</v>
      </c>
      <c r="M84" t="s">
        <v>198</v>
      </c>
      <c r="N84" s="17" t="s">
        <v>2765</v>
      </c>
      <c r="O84" s="19">
        <f>SUBSTITUTE(SUBSTITUTE(SUBSTITUTE(N84, " Mrd. €", ""), ".", ""), ",", ".")*1</f>
        <v>40050</v>
      </c>
      <c r="P84">
        <v>4</v>
      </c>
      <c r="Q84" t="s">
        <v>853</v>
      </c>
      <c r="R84" s="6">
        <v>3.04</v>
      </c>
      <c r="S84">
        <v>79.900000000000006</v>
      </c>
      <c r="T84">
        <v>68.7</v>
      </c>
      <c r="U84" s="5">
        <v>12</v>
      </c>
      <c r="V84" s="5">
        <v>33</v>
      </c>
      <c r="W84" s="6">
        <v>10.210000000000001</v>
      </c>
      <c r="X84" s="6">
        <v>10.14</v>
      </c>
      <c r="Y84" s="6">
        <v>4.93</v>
      </c>
      <c r="Z84" s="6">
        <v>0.95</v>
      </c>
      <c r="AA84" s="6">
        <v>0.93</v>
      </c>
      <c r="AB84" s="6">
        <v>10.130000000000001</v>
      </c>
      <c r="AC84" s="6">
        <v>10.53</v>
      </c>
      <c r="AD84" s="6">
        <v>10.19</v>
      </c>
      <c r="AE84" s="6">
        <v>0.89</v>
      </c>
      <c r="AF84" s="6">
        <v>9.3699999999999992</v>
      </c>
      <c r="AG84" s="6">
        <v>10.98</v>
      </c>
      <c r="AH84" s="6">
        <v>53.43</v>
      </c>
      <c r="AI84" s="6">
        <v>0.97</v>
      </c>
      <c r="AJ84" s="6">
        <v>7.74</v>
      </c>
      <c r="AK84" s="6">
        <v>7.04</v>
      </c>
      <c r="AL84" s="6">
        <v>5.28</v>
      </c>
      <c r="AM84">
        <v>25.5</v>
      </c>
      <c r="AN84">
        <v>25.5</v>
      </c>
      <c r="AO84">
        <v>16.7</v>
      </c>
      <c r="AP84">
        <v>8.1999999999999993</v>
      </c>
      <c r="AQ84">
        <v>1</v>
      </c>
      <c r="AR84">
        <v>-0.1</v>
      </c>
      <c r="AS84">
        <v>-2</v>
      </c>
      <c r="AT84">
        <v>14.9</v>
      </c>
      <c r="AU84">
        <v>1.4</v>
      </c>
      <c r="AV84">
        <v>6.7</v>
      </c>
      <c r="AW84">
        <v>1.4</v>
      </c>
      <c r="AX84" s="6">
        <v>11.38</v>
      </c>
      <c r="AY84" s="6">
        <v>6.97</v>
      </c>
      <c r="AZ84" s="6">
        <v>0</v>
      </c>
      <c r="BA84" s="6">
        <v>-3.28</v>
      </c>
      <c r="BB84" s="6">
        <v>1.44</v>
      </c>
      <c r="BC84" s="6">
        <v>-1.69</v>
      </c>
      <c r="BD84" s="6">
        <v>-3.03</v>
      </c>
      <c r="BE84" s="6">
        <v>8.99</v>
      </c>
      <c r="BF84" s="6">
        <v>40.06</v>
      </c>
      <c r="BG84" s="6">
        <v>193.93</v>
      </c>
      <c r="BH84" s="6">
        <v>123.77</v>
      </c>
    </row>
    <row r="85" spans="1:61" hidden="1" x14ac:dyDescent="0.2">
      <c r="A85" t="s">
        <v>670</v>
      </c>
      <c r="B85" t="s">
        <v>2873</v>
      </c>
      <c r="C85" t="s">
        <v>2874</v>
      </c>
      <c r="D85">
        <v>99</v>
      </c>
      <c r="E85" t="s">
        <v>1821</v>
      </c>
      <c r="G85" t="s">
        <v>84</v>
      </c>
      <c r="H85" t="s">
        <v>2875</v>
      </c>
      <c r="K85" t="s">
        <v>65</v>
      </c>
      <c r="L85" t="s">
        <v>114</v>
      </c>
      <c r="M85" t="s">
        <v>366</v>
      </c>
      <c r="N85" t="s">
        <v>2876</v>
      </c>
      <c r="O85" s="19">
        <f>SUBSTITUTE(SUBSTITUTE(SUBSTITUTE(N85, " Mrd. €", ""), ".", ""), ",", ".")*1</f>
        <v>44499</v>
      </c>
      <c r="P85">
        <v>4</v>
      </c>
      <c r="Q85" t="s">
        <v>2877</v>
      </c>
      <c r="R85" s="6">
        <v>4.38</v>
      </c>
      <c r="S85">
        <v>83.7</v>
      </c>
      <c r="T85">
        <v>76.7</v>
      </c>
      <c r="U85" s="5">
        <v>1</v>
      </c>
      <c r="V85" s="5">
        <v>33</v>
      </c>
      <c r="W85" s="6">
        <v>8.58</v>
      </c>
      <c r="X85" s="6">
        <v>10.01</v>
      </c>
      <c r="Y85" s="6">
        <v>0.25</v>
      </c>
      <c r="Z85" s="6">
        <v>0.96</v>
      </c>
      <c r="AA85" s="6">
        <v>0.98</v>
      </c>
      <c r="AB85" s="6">
        <v>6.9</v>
      </c>
      <c r="AC85" s="6">
        <v>9.6</v>
      </c>
      <c r="AD85" s="6">
        <v>3.14</v>
      </c>
      <c r="AE85" s="6">
        <v>0.96</v>
      </c>
      <c r="AF85" s="6">
        <v>7.61</v>
      </c>
      <c r="AG85" s="6">
        <v>10.61</v>
      </c>
      <c r="AH85" s="6">
        <v>-5.21</v>
      </c>
      <c r="AI85" s="6">
        <v>0.94</v>
      </c>
      <c r="AJ85" s="6">
        <v>8.27</v>
      </c>
      <c r="AK85" s="6">
        <v>11.84</v>
      </c>
      <c r="AL85" s="6">
        <v>2.83</v>
      </c>
      <c r="AM85">
        <v>16.3</v>
      </c>
      <c r="AN85">
        <v>19.100000000000001</v>
      </c>
      <c r="AO85">
        <v>15</v>
      </c>
      <c r="AP85">
        <v>10.5</v>
      </c>
      <c r="AQ85">
        <v>-15.5</v>
      </c>
      <c r="AR85">
        <v>-21.3</v>
      </c>
      <c r="AS85">
        <v>-18.100000000000001</v>
      </c>
      <c r="AT85">
        <v>-22.1</v>
      </c>
      <c r="AU85">
        <v>-13.7</v>
      </c>
      <c r="AV85">
        <v>46.2</v>
      </c>
      <c r="AW85">
        <v>20.100000000000001</v>
      </c>
      <c r="AX85" s="6">
        <v>4.75</v>
      </c>
      <c r="AY85" s="6">
        <v>2.85</v>
      </c>
      <c r="AZ85" s="6">
        <v>0</v>
      </c>
      <c r="BA85" s="6">
        <v>0.53</v>
      </c>
      <c r="BB85" s="6">
        <v>3.75</v>
      </c>
      <c r="BC85" s="6">
        <v>-3.32</v>
      </c>
      <c r="BD85" s="6">
        <v>2.94</v>
      </c>
      <c r="BE85" s="6">
        <v>-5.05</v>
      </c>
      <c r="BF85" s="6">
        <v>15.11</v>
      </c>
      <c r="BG85" s="6">
        <v>59.08</v>
      </c>
      <c r="BH85" s="6">
        <v>283.12</v>
      </c>
    </row>
    <row r="86" spans="1:61" hidden="1" x14ac:dyDescent="0.2">
      <c r="A86" t="s">
        <v>676</v>
      </c>
      <c r="B86" t="s">
        <v>3240</v>
      </c>
      <c r="C86" t="s">
        <v>3241</v>
      </c>
      <c r="D86">
        <v>87</v>
      </c>
      <c r="E86" t="s">
        <v>965</v>
      </c>
      <c r="G86" t="s">
        <v>74</v>
      </c>
      <c r="H86" t="s">
        <v>3242</v>
      </c>
      <c r="K86" t="s">
        <v>65</v>
      </c>
      <c r="L86" t="s">
        <v>229</v>
      </c>
      <c r="M86" t="s">
        <v>522</v>
      </c>
      <c r="N86" t="s">
        <v>3243</v>
      </c>
      <c r="O86" s="19">
        <f>SUBSTITUTE(SUBSTITUTE(SUBSTITUTE(N86, " Mrd. €", ""), ".", ""), ",", ".")*1</f>
        <v>5608</v>
      </c>
      <c r="P86">
        <v>4</v>
      </c>
      <c r="Q86" t="s">
        <v>3244</v>
      </c>
      <c r="R86" s="6">
        <v>3.34</v>
      </c>
      <c r="S86">
        <v>41.2</v>
      </c>
      <c r="T86">
        <v>34.700000000000003</v>
      </c>
      <c r="U86" s="5">
        <v>33</v>
      </c>
      <c r="V86" s="5">
        <v>33</v>
      </c>
      <c r="W86" s="6">
        <v>5.31</v>
      </c>
      <c r="X86" s="6">
        <v>4.79</v>
      </c>
      <c r="Y86" s="6">
        <v>3.47</v>
      </c>
      <c r="Z86" s="6">
        <v>0.99</v>
      </c>
      <c r="AA86" s="6">
        <v>0.83</v>
      </c>
      <c r="AB86" s="6">
        <v>7.55</v>
      </c>
      <c r="AC86" s="6">
        <v>8.43</v>
      </c>
      <c r="AD86" s="6">
        <v>-4.3</v>
      </c>
      <c r="AE86" s="6">
        <v>0.63</v>
      </c>
      <c r="AF86" s="6">
        <v>9.76</v>
      </c>
      <c r="AG86" s="6">
        <v>21.38</v>
      </c>
      <c r="AH86" s="6">
        <v>-19.190000000000001</v>
      </c>
      <c r="AI86" s="6">
        <v>0.93</v>
      </c>
      <c r="AJ86" s="6">
        <v>3.14</v>
      </c>
      <c r="AK86" s="6">
        <v>5.25</v>
      </c>
      <c r="AL86" s="6">
        <v>0.03</v>
      </c>
      <c r="AM86">
        <v>15.5</v>
      </c>
      <c r="AN86">
        <v>12.3</v>
      </c>
      <c r="AO86">
        <v>6.4</v>
      </c>
      <c r="AP86">
        <v>0.9</v>
      </c>
      <c r="AQ86">
        <v>-19.5</v>
      </c>
      <c r="AR86">
        <v>-13.5</v>
      </c>
      <c r="AS86">
        <v>-37.799999999999997</v>
      </c>
      <c r="AT86">
        <v>-6.1</v>
      </c>
      <c r="AU86">
        <v>-7.5</v>
      </c>
      <c r="AV86">
        <v>47.5</v>
      </c>
      <c r="AW86">
        <v>8.9</v>
      </c>
      <c r="AX86" s="6">
        <v>3.78</v>
      </c>
      <c r="AY86" s="6">
        <v>-0.15</v>
      </c>
      <c r="AZ86" s="6">
        <v>0</v>
      </c>
      <c r="BA86" s="6">
        <v>1.25</v>
      </c>
      <c r="BB86" s="6">
        <v>10.36</v>
      </c>
      <c r="BC86" s="6">
        <v>8.2200000000000006</v>
      </c>
      <c r="BD86" s="6">
        <v>9.75</v>
      </c>
      <c r="BE86" s="6">
        <v>-0.5</v>
      </c>
      <c r="BF86" s="6">
        <v>-0.74</v>
      </c>
      <c r="BG86" s="6">
        <v>44.91</v>
      </c>
      <c r="BH86" s="6">
        <v>1201.75</v>
      </c>
    </row>
    <row r="87" spans="1:61" hidden="1" x14ac:dyDescent="0.2">
      <c r="A87" t="s">
        <v>682</v>
      </c>
      <c r="B87" t="s">
        <v>3574</v>
      </c>
      <c r="C87" t="s">
        <v>3575</v>
      </c>
      <c r="D87">
        <v>41</v>
      </c>
      <c r="E87" t="s">
        <v>498</v>
      </c>
      <c r="G87" t="s">
        <v>84</v>
      </c>
      <c r="H87" t="s">
        <v>3576</v>
      </c>
      <c r="K87" t="s">
        <v>65</v>
      </c>
      <c r="L87" t="s">
        <v>97</v>
      </c>
      <c r="M87" t="s">
        <v>98</v>
      </c>
      <c r="N87" t="s">
        <v>3577</v>
      </c>
      <c r="O87" s="19">
        <f>SUBSTITUTE(SUBSTITUTE(SUBSTITUTE(N87, " Mrd. €", ""), ".", ""), ",", ".")*1</f>
        <v>18325</v>
      </c>
      <c r="P87">
        <v>4</v>
      </c>
      <c r="Q87" t="s">
        <v>3578</v>
      </c>
      <c r="R87" s="6">
        <v>3.39</v>
      </c>
      <c r="S87">
        <v>106</v>
      </c>
      <c r="T87">
        <v>96.5</v>
      </c>
      <c r="U87" s="5">
        <v>9</v>
      </c>
      <c r="V87" s="5">
        <v>33</v>
      </c>
      <c r="W87" s="6">
        <v>21.7</v>
      </c>
      <c r="X87" s="6">
        <v>7.01</v>
      </c>
      <c r="Y87" s="6">
        <v>1.56</v>
      </c>
      <c r="Z87" s="6">
        <v>0.93</v>
      </c>
      <c r="AA87" s="6">
        <v>0.68</v>
      </c>
      <c r="AB87" s="6">
        <v>-4.8600000000000003</v>
      </c>
      <c r="AC87" s="6">
        <v>-21.55</v>
      </c>
      <c r="AD87" s="6">
        <v>93.96</v>
      </c>
      <c r="AE87" s="6">
        <v>0.81</v>
      </c>
      <c r="AF87" s="6">
        <v>6.9</v>
      </c>
      <c r="AG87" s="6">
        <v>-2.57</v>
      </c>
      <c r="AH87" s="6">
        <v>26.78</v>
      </c>
      <c r="AI87" s="6">
        <v>0.97</v>
      </c>
      <c r="AJ87" s="6">
        <v>3.68</v>
      </c>
      <c r="AK87" s="6">
        <v>5.01</v>
      </c>
      <c r="AL87" s="6">
        <v>0.19</v>
      </c>
      <c r="AN87">
        <v>31.3</v>
      </c>
      <c r="AO87">
        <v>9.1999999999999993</v>
      </c>
      <c r="AP87">
        <v>0.4</v>
      </c>
      <c r="AQ87">
        <v>89.4</v>
      </c>
      <c r="AS87">
        <v>2.2000000000000002</v>
      </c>
      <c r="AT87">
        <v>-27.7</v>
      </c>
      <c r="AU87">
        <v>-46.5</v>
      </c>
      <c r="AV87">
        <v>25.9</v>
      </c>
      <c r="AW87">
        <v>521.9</v>
      </c>
      <c r="AX87" s="6">
        <v>2.82</v>
      </c>
      <c r="AY87" s="6">
        <v>-5.46</v>
      </c>
      <c r="AZ87" s="6">
        <v>0</v>
      </c>
      <c r="BA87" s="6">
        <v>-4.0199999999999996</v>
      </c>
      <c r="BB87" s="6">
        <v>-5.97</v>
      </c>
      <c r="BC87" s="6">
        <v>7.73</v>
      </c>
      <c r="BD87" s="6">
        <v>18.899999999999999</v>
      </c>
      <c r="BE87" s="6">
        <v>11.63</v>
      </c>
      <c r="BF87" s="6">
        <v>-24.48</v>
      </c>
      <c r="BG87" s="6">
        <v>32.049999999999997</v>
      </c>
      <c r="BH87" s="6">
        <v>147.91</v>
      </c>
    </row>
    <row r="88" spans="1:61" hidden="1" x14ac:dyDescent="0.2">
      <c r="A88" t="s">
        <v>688</v>
      </c>
      <c r="B88" t="s">
        <v>1477</v>
      </c>
      <c r="C88" t="s">
        <v>1478</v>
      </c>
      <c r="D88">
        <v>83</v>
      </c>
      <c r="E88" t="s">
        <v>505</v>
      </c>
      <c r="G88" t="s">
        <v>84</v>
      </c>
      <c r="H88" t="s">
        <v>1479</v>
      </c>
      <c r="K88" t="s">
        <v>65</v>
      </c>
      <c r="L88" t="s">
        <v>1168</v>
      </c>
      <c r="M88" t="s">
        <v>1169</v>
      </c>
      <c r="N88" t="s">
        <v>1480</v>
      </c>
      <c r="O88" s="19">
        <f>SUBSTITUTE(SUBSTITUTE(SUBSTITUTE(N88, " Mrd. €", ""), ".", ""), ",", ".")*1</f>
        <v>66223</v>
      </c>
      <c r="P88">
        <v>4</v>
      </c>
      <c r="Q88" t="s">
        <v>1481</v>
      </c>
      <c r="R88" s="6">
        <v>3.99</v>
      </c>
      <c r="S88">
        <v>42</v>
      </c>
      <c r="T88">
        <v>62.4</v>
      </c>
      <c r="U88" s="5">
        <v>6</v>
      </c>
      <c r="V88" s="5">
        <v>33</v>
      </c>
      <c r="W88" s="6">
        <v>23.02</v>
      </c>
      <c r="X88" s="6">
        <v>33.369999999999997</v>
      </c>
      <c r="Y88" s="6">
        <v>40.61</v>
      </c>
      <c r="Z88" s="6">
        <v>0.85</v>
      </c>
      <c r="AA88" s="6">
        <v>0.66</v>
      </c>
      <c r="AB88" s="6">
        <v>9.86</v>
      </c>
      <c r="AC88" s="6">
        <v>22.54</v>
      </c>
      <c r="AD88" s="6">
        <v>3.24</v>
      </c>
      <c r="AE88" s="6">
        <v>0.76</v>
      </c>
      <c r="AF88" s="6">
        <v>2.06</v>
      </c>
      <c r="AG88" s="6">
        <v>7.42</v>
      </c>
      <c r="AH88" s="6">
        <v>6.3</v>
      </c>
      <c r="AI88" s="6">
        <v>0.86</v>
      </c>
      <c r="AJ88" s="6">
        <v>3.78</v>
      </c>
      <c r="AK88" s="6">
        <v>7.84</v>
      </c>
      <c r="AL88" s="6">
        <v>1.23</v>
      </c>
      <c r="AM88">
        <v>9.8000000000000007</v>
      </c>
      <c r="AN88">
        <v>10.5</v>
      </c>
      <c r="AO88">
        <v>6.5</v>
      </c>
      <c r="AP88">
        <v>3</v>
      </c>
      <c r="AQ88">
        <v>-56.1</v>
      </c>
      <c r="AR88">
        <v>-31.8</v>
      </c>
      <c r="AS88">
        <v>-14.8</v>
      </c>
      <c r="AT88">
        <v>-9.9</v>
      </c>
      <c r="AU88">
        <v>-35.799999999999997</v>
      </c>
      <c r="AV88">
        <v>8.9</v>
      </c>
      <c r="AW88">
        <v>2.4</v>
      </c>
      <c r="AX88" s="6">
        <v>1.69</v>
      </c>
      <c r="AY88" s="6">
        <v>8.75</v>
      </c>
      <c r="AZ88" s="6">
        <v>0</v>
      </c>
      <c r="BA88" s="6">
        <v>1.04</v>
      </c>
      <c r="BB88" s="6">
        <v>-5.5</v>
      </c>
      <c r="BC88" s="6">
        <v>7.28</v>
      </c>
      <c r="BD88" s="6">
        <v>0.77</v>
      </c>
      <c r="BE88" s="6">
        <v>11.28</v>
      </c>
      <c r="BF88" s="6">
        <v>52.11</v>
      </c>
      <c r="BG88" s="6">
        <v>18.190000000000001</v>
      </c>
      <c r="BH88" s="6">
        <v>361.05</v>
      </c>
    </row>
    <row r="89" spans="1:61" hidden="1" x14ac:dyDescent="0.2">
      <c r="A89" t="s">
        <v>694</v>
      </c>
      <c r="B89" t="s">
        <v>595</v>
      </c>
      <c r="C89" t="s">
        <v>596</v>
      </c>
      <c r="D89">
        <v>63</v>
      </c>
      <c r="E89" t="s">
        <v>597</v>
      </c>
      <c r="G89" t="s">
        <v>145</v>
      </c>
      <c r="H89" t="s">
        <v>598</v>
      </c>
      <c r="K89" t="s">
        <v>274</v>
      </c>
      <c r="L89" t="s">
        <v>66</v>
      </c>
      <c r="M89" t="s">
        <v>67</v>
      </c>
      <c r="N89" t="s">
        <v>599</v>
      </c>
      <c r="O89" s="19">
        <f>SUBSTITUTE(SUBSTITUTE(SUBSTITUTE(N89, " Mrd. €", ""), ".", ""), ",", ".")*1</f>
        <v>53520</v>
      </c>
      <c r="P89">
        <v>4</v>
      </c>
      <c r="Q89" t="s">
        <v>600</v>
      </c>
      <c r="R89" s="6">
        <v>6.57</v>
      </c>
      <c r="S89">
        <v>67.7</v>
      </c>
      <c r="T89">
        <v>51.8</v>
      </c>
      <c r="U89" s="5">
        <v>2</v>
      </c>
      <c r="V89" s="5">
        <v>33</v>
      </c>
      <c r="W89" s="6">
        <v>5.45</v>
      </c>
      <c r="X89" s="6">
        <v>4.42</v>
      </c>
      <c r="Y89" s="6">
        <v>1.44</v>
      </c>
      <c r="Z89" s="6">
        <v>0.96</v>
      </c>
      <c r="AA89" s="6">
        <v>0.86</v>
      </c>
      <c r="AB89" s="6">
        <v>1.51</v>
      </c>
      <c r="AC89" s="6">
        <v>-2.88</v>
      </c>
      <c r="AD89" s="6">
        <v>-0.88</v>
      </c>
      <c r="AE89" s="6">
        <v>0.51</v>
      </c>
      <c r="AF89" s="6">
        <v>-3.95</v>
      </c>
      <c r="AG89" s="6">
        <v>51.69</v>
      </c>
      <c r="AI89" s="6">
        <v>0.98</v>
      </c>
      <c r="AJ89" s="6">
        <v>3.32</v>
      </c>
      <c r="AK89" s="6">
        <v>2.02</v>
      </c>
      <c r="AL89" s="6">
        <v>5.0199999999999996</v>
      </c>
      <c r="AM89">
        <v>10.8</v>
      </c>
      <c r="AN89">
        <v>10.3</v>
      </c>
      <c r="AO89">
        <v>7.4</v>
      </c>
      <c r="AP89">
        <v>2.5</v>
      </c>
      <c r="AQ89">
        <v>-3.9</v>
      </c>
      <c r="AR89">
        <v>-3.1</v>
      </c>
      <c r="AS89">
        <v>10.9</v>
      </c>
      <c r="AT89">
        <v>-18.7</v>
      </c>
      <c r="AU89">
        <v>-25.3</v>
      </c>
      <c r="AV89">
        <v>16.2</v>
      </c>
      <c r="AW89">
        <v>50.4</v>
      </c>
      <c r="AX89" s="6">
        <v>-0.78</v>
      </c>
      <c r="AY89" s="6">
        <v>-1.21</v>
      </c>
      <c r="AZ89" s="6">
        <v>0</v>
      </c>
      <c r="BA89" s="6">
        <v>-1.1499999999999999</v>
      </c>
      <c r="BB89" s="6">
        <v>1.93</v>
      </c>
      <c r="BC89" s="6">
        <v>-2.21</v>
      </c>
      <c r="BD89" s="6">
        <v>5.77</v>
      </c>
      <c r="BE89" s="6">
        <v>-3.28</v>
      </c>
      <c r="BF89" s="6">
        <v>-5.89</v>
      </c>
      <c r="BG89" s="6">
        <v>-7.52</v>
      </c>
      <c r="BH89" s="6">
        <v>1036.79</v>
      </c>
    </row>
    <row r="90" spans="1:61" x14ac:dyDescent="0.2">
      <c r="A90" t="s">
        <v>1693</v>
      </c>
      <c r="B90" s="27" t="s">
        <v>1876</v>
      </c>
      <c r="C90" s="27" t="s">
        <v>1877</v>
      </c>
      <c r="D90">
        <v>93</v>
      </c>
      <c r="E90" t="s">
        <v>144</v>
      </c>
      <c r="G90" t="s">
        <v>94</v>
      </c>
      <c r="H90" t="s">
        <v>1878</v>
      </c>
      <c r="K90" s="27" t="s">
        <v>96</v>
      </c>
      <c r="L90" t="s">
        <v>148</v>
      </c>
      <c r="M90" t="s">
        <v>310</v>
      </c>
      <c r="N90" s="28" t="s">
        <v>1879</v>
      </c>
      <c r="O90" s="29">
        <f>SUBSTITUTE(SUBSTITUTE(SUBSTITUTE(N90, " Mrd. €", ""), ".", ""), ",", ".")*1</f>
        <v>27289</v>
      </c>
      <c r="P90" s="9">
        <v>2</v>
      </c>
      <c r="Q90" s="9" t="s">
        <v>1880</v>
      </c>
      <c r="R90" s="30">
        <v>1.33</v>
      </c>
      <c r="S90" s="27">
        <v>30.5</v>
      </c>
      <c r="T90">
        <v>27.2</v>
      </c>
      <c r="U90" s="5">
        <v>15</v>
      </c>
      <c r="V90" s="31">
        <v>15</v>
      </c>
      <c r="W90" s="30">
        <v>15.58</v>
      </c>
      <c r="X90" s="6">
        <v>13.85</v>
      </c>
      <c r="Y90" s="6">
        <v>17.649999999999999</v>
      </c>
      <c r="Z90" s="6">
        <v>0.95</v>
      </c>
      <c r="AA90" s="6">
        <v>0.96</v>
      </c>
      <c r="AB90" s="6">
        <v>10.46</v>
      </c>
      <c r="AC90" s="6">
        <v>9.01</v>
      </c>
      <c r="AD90" s="6">
        <v>5.29</v>
      </c>
      <c r="AE90" s="6">
        <v>0.98</v>
      </c>
      <c r="AF90" s="6">
        <v>12.89</v>
      </c>
      <c r="AG90" s="6">
        <v>8.16</v>
      </c>
      <c r="AH90" s="6">
        <v>18.36</v>
      </c>
      <c r="AI90" s="6">
        <v>0.96</v>
      </c>
      <c r="AJ90" s="6">
        <v>10.99</v>
      </c>
      <c r="AK90" s="6">
        <v>10.26</v>
      </c>
      <c r="AL90" s="6">
        <v>7.5</v>
      </c>
      <c r="AM90">
        <v>31.9</v>
      </c>
      <c r="AN90">
        <v>23</v>
      </c>
      <c r="AO90">
        <v>18.8</v>
      </c>
      <c r="AP90">
        <v>5</v>
      </c>
      <c r="AQ90">
        <v>-2.1</v>
      </c>
      <c r="AR90">
        <v>17.100000000000001</v>
      </c>
      <c r="AS90">
        <v>4.0999999999999996</v>
      </c>
      <c r="AT90">
        <v>4.5</v>
      </c>
      <c r="AU90">
        <v>-14.9</v>
      </c>
      <c r="AV90">
        <v>22.7</v>
      </c>
      <c r="AW90">
        <v>3.9</v>
      </c>
      <c r="AX90" s="6">
        <v>14.29</v>
      </c>
      <c r="AY90" s="6">
        <v>12.81</v>
      </c>
      <c r="AZ90" s="6">
        <v>0</v>
      </c>
      <c r="BA90" s="6">
        <v>-2.08</v>
      </c>
      <c r="BB90" s="6">
        <v>0.44</v>
      </c>
      <c r="BC90" s="6">
        <v>-5.69</v>
      </c>
      <c r="BD90" s="6">
        <v>9.4</v>
      </c>
      <c r="BE90" s="6">
        <v>-10.210000000000001</v>
      </c>
      <c r="BF90" s="6">
        <v>82.73</v>
      </c>
      <c r="BG90" s="30">
        <v>280.38</v>
      </c>
      <c r="BH90" s="6">
        <v>442.51</v>
      </c>
    </row>
    <row r="91" spans="1:61" hidden="1" x14ac:dyDescent="0.2">
      <c r="A91" t="s">
        <v>707</v>
      </c>
      <c r="B91" t="s">
        <v>1376</v>
      </c>
      <c r="C91" t="s">
        <v>1377</v>
      </c>
      <c r="D91">
        <v>98</v>
      </c>
      <c r="E91" t="s">
        <v>144</v>
      </c>
      <c r="H91" t="s">
        <v>1378</v>
      </c>
      <c r="K91" t="s">
        <v>65</v>
      </c>
      <c r="L91" t="s">
        <v>114</v>
      </c>
      <c r="M91" t="s">
        <v>1379</v>
      </c>
      <c r="N91" s="17" t="s">
        <v>1380</v>
      </c>
      <c r="O91" s="19">
        <f>SUBSTITUTE(SUBSTITUTE(SUBSTITUTE(N91, " Mrd. €", ""), ".", ""), ",", ".")*1</f>
        <v>7300</v>
      </c>
      <c r="P91">
        <v>4</v>
      </c>
      <c r="Q91" t="s">
        <v>1381</v>
      </c>
      <c r="R91" s="6">
        <v>3.08</v>
      </c>
      <c r="S91">
        <v>80.5</v>
      </c>
      <c r="T91">
        <v>78.3</v>
      </c>
      <c r="U91" s="5">
        <v>12</v>
      </c>
      <c r="V91" s="5">
        <v>32</v>
      </c>
      <c r="W91" s="6">
        <v>9.31</v>
      </c>
      <c r="X91" s="6">
        <v>13.62</v>
      </c>
      <c r="Y91" s="6">
        <v>2.38</v>
      </c>
      <c r="Z91" s="6">
        <v>0.85</v>
      </c>
      <c r="AA91" s="6">
        <v>0.9</v>
      </c>
      <c r="AB91" s="6">
        <v>9.9600000000000009</v>
      </c>
      <c r="AC91" s="6">
        <v>13.3</v>
      </c>
      <c r="AD91" s="6">
        <v>10.84</v>
      </c>
      <c r="AE91" s="6">
        <v>0.9</v>
      </c>
      <c r="AF91" s="6">
        <v>7.89</v>
      </c>
      <c r="AG91" s="6">
        <v>9.0299999999999994</v>
      </c>
      <c r="AH91" s="6">
        <v>-12.7</v>
      </c>
      <c r="AI91" s="6">
        <v>0.93</v>
      </c>
      <c r="AJ91" s="6">
        <v>11.47</v>
      </c>
      <c r="AK91" s="6">
        <v>14.57</v>
      </c>
      <c r="AL91" s="6">
        <v>11.45</v>
      </c>
      <c r="AM91">
        <v>20.9</v>
      </c>
      <c r="AN91">
        <v>26.2</v>
      </c>
      <c r="AO91">
        <v>21.9</v>
      </c>
      <c r="AP91">
        <v>13.4</v>
      </c>
      <c r="AQ91">
        <v>-5.8</v>
      </c>
      <c r="AR91">
        <v>-0.8</v>
      </c>
      <c r="AS91">
        <v>6.4</v>
      </c>
      <c r="AT91">
        <v>11.5</v>
      </c>
      <c r="AU91">
        <v>-2.1</v>
      </c>
      <c r="AV91">
        <v>37.200000000000003</v>
      </c>
      <c r="AW91">
        <v>21.4</v>
      </c>
      <c r="AX91" s="6">
        <v>9.98</v>
      </c>
      <c r="AY91" s="6">
        <v>8.27</v>
      </c>
      <c r="AZ91" s="6">
        <v>0</v>
      </c>
      <c r="BA91" s="6">
        <v>2.92</v>
      </c>
      <c r="BB91" s="6">
        <v>4.2</v>
      </c>
      <c r="BC91" s="6">
        <v>-7.72</v>
      </c>
      <c r="BD91" s="6">
        <v>-6.57</v>
      </c>
      <c r="BE91" s="6">
        <v>-1.84</v>
      </c>
      <c r="BF91" s="6">
        <v>48.81</v>
      </c>
      <c r="BG91" s="6">
        <v>158.97999999999999</v>
      </c>
      <c r="BH91" s="6">
        <v>408.05</v>
      </c>
    </row>
    <row r="92" spans="1:61" hidden="1" x14ac:dyDescent="0.2">
      <c r="A92" t="s">
        <v>714</v>
      </c>
      <c r="B92" t="s">
        <v>3479</v>
      </c>
      <c r="C92" t="s">
        <v>3480</v>
      </c>
      <c r="D92">
        <v>88</v>
      </c>
      <c r="E92" t="s">
        <v>473</v>
      </c>
      <c r="G92" t="s">
        <v>506</v>
      </c>
      <c r="H92" t="s">
        <v>3481</v>
      </c>
      <c r="K92" t="s">
        <v>65</v>
      </c>
      <c r="L92" t="s">
        <v>97</v>
      </c>
      <c r="M92" t="s">
        <v>98</v>
      </c>
      <c r="N92" s="17" t="s">
        <v>3482</v>
      </c>
      <c r="O92" s="19">
        <f>SUBSTITUTE(SUBSTITUTE(SUBSTITUTE(N92, " Mrd. €", ""), ".", ""), ",", ".")*1</f>
        <v>37349</v>
      </c>
      <c r="P92">
        <v>4</v>
      </c>
      <c r="Q92" t="s">
        <v>3483</v>
      </c>
      <c r="R92" s="6">
        <v>2.59</v>
      </c>
      <c r="S92">
        <v>52.8</v>
      </c>
      <c r="T92">
        <v>79</v>
      </c>
      <c r="U92" s="5">
        <v>14</v>
      </c>
      <c r="V92" s="5">
        <v>32</v>
      </c>
      <c r="W92" s="6">
        <v>10.46</v>
      </c>
      <c r="X92" s="6">
        <v>13.51</v>
      </c>
      <c r="Y92" s="6">
        <v>20.399999999999999</v>
      </c>
      <c r="Z92" s="6">
        <v>0.96</v>
      </c>
      <c r="AA92" s="6">
        <v>0.94</v>
      </c>
      <c r="AB92" s="6">
        <v>10.1</v>
      </c>
      <c r="AC92" s="6">
        <v>12.95</v>
      </c>
      <c r="AD92" s="6">
        <v>0.22</v>
      </c>
      <c r="AE92" s="6">
        <v>0.93</v>
      </c>
      <c r="AF92" s="6">
        <v>11.76</v>
      </c>
      <c r="AG92" s="6">
        <v>5.31</v>
      </c>
      <c r="AH92" s="6">
        <v>13.58</v>
      </c>
      <c r="AI92" s="6">
        <v>0.96</v>
      </c>
      <c r="AJ92" s="6">
        <v>4.78</v>
      </c>
      <c r="AK92" s="6">
        <v>8.8000000000000007</v>
      </c>
      <c r="AL92" s="6">
        <v>2.58</v>
      </c>
      <c r="AM92">
        <v>19.600000000000001</v>
      </c>
      <c r="AN92">
        <v>20.399999999999999</v>
      </c>
      <c r="AO92">
        <v>19</v>
      </c>
      <c r="AP92">
        <v>3.5</v>
      </c>
      <c r="AQ92">
        <v>-10.4</v>
      </c>
      <c r="AR92">
        <v>-25</v>
      </c>
      <c r="AS92">
        <v>1.5</v>
      </c>
      <c r="AT92">
        <v>3.7</v>
      </c>
      <c r="AU92">
        <v>-14.2</v>
      </c>
      <c r="AV92">
        <v>38.799999999999997</v>
      </c>
      <c r="AW92">
        <v>15.3</v>
      </c>
      <c r="AX92" s="6">
        <v>7.38</v>
      </c>
      <c r="AY92" s="6">
        <v>8.44</v>
      </c>
      <c r="AZ92" s="6">
        <v>0</v>
      </c>
      <c r="BA92" s="6">
        <v>0.42</v>
      </c>
      <c r="BB92" s="6">
        <v>1</v>
      </c>
      <c r="BC92" s="6">
        <v>5.2</v>
      </c>
      <c r="BD92" s="6">
        <v>3.59</v>
      </c>
      <c r="BE92" s="6">
        <v>-24.18</v>
      </c>
      <c r="BF92" s="6">
        <v>49.92</v>
      </c>
      <c r="BG92" s="6">
        <v>103.82</v>
      </c>
      <c r="BH92" s="6">
        <v>491.61</v>
      </c>
    </row>
    <row r="93" spans="1:61" hidden="1" x14ac:dyDescent="0.2">
      <c r="A93" t="s">
        <v>721</v>
      </c>
      <c r="B93" t="s">
        <v>3026</v>
      </c>
      <c r="C93" t="s">
        <v>3027</v>
      </c>
      <c r="D93">
        <v>54</v>
      </c>
      <c r="E93" t="s">
        <v>288</v>
      </c>
      <c r="G93" t="s">
        <v>84</v>
      </c>
      <c r="H93" t="s">
        <v>3028</v>
      </c>
      <c r="K93" t="s">
        <v>274</v>
      </c>
      <c r="L93" t="s">
        <v>66</v>
      </c>
      <c r="M93" t="s">
        <v>67</v>
      </c>
      <c r="N93" s="17" t="s">
        <v>3029</v>
      </c>
      <c r="O93" s="19">
        <f>SUBSTITUTE(SUBSTITUTE(SUBSTITUTE(N93, " Mrd. €", ""), ".", ""), ",", ".")*1</f>
        <v>142315</v>
      </c>
      <c r="P93">
        <v>4</v>
      </c>
      <c r="Q93" t="s">
        <v>3030</v>
      </c>
      <c r="R93" s="6">
        <v>3.66</v>
      </c>
      <c r="S93">
        <v>47.9</v>
      </c>
      <c r="T93">
        <v>75.599999999999994</v>
      </c>
      <c r="U93" s="5">
        <v>13</v>
      </c>
      <c r="V93" s="5">
        <v>32</v>
      </c>
      <c r="W93" s="6">
        <v>7.12</v>
      </c>
      <c r="X93" s="6">
        <v>6.74</v>
      </c>
      <c r="Y93" s="6">
        <v>5.0599999999999996</v>
      </c>
      <c r="Z93" s="6">
        <v>0.99</v>
      </c>
      <c r="AA93" s="6">
        <v>0.97</v>
      </c>
      <c r="AB93" s="6">
        <v>6.81</v>
      </c>
      <c r="AC93" s="6">
        <v>5.66</v>
      </c>
      <c r="AD93" s="6">
        <v>1.53</v>
      </c>
      <c r="AE93" s="6">
        <v>0.53</v>
      </c>
      <c r="AF93" s="6">
        <v>4.9000000000000004</v>
      </c>
      <c r="AG93" s="6">
        <v>-14.41</v>
      </c>
      <c r="AI93" s="6">
        <v>0.99</v>
      </c>
      <c r="AJ93" s="6">
        <v>5.01</v>
      </c>
      <c r="AK93" s="6">
        <v>4.29</v>
      </c>
      <c r="AL93" s="6">
        <v>8.33</v>
      </c>
      <c r="AM93">
        <v>13.7</v>
      </c>
      <c r="AN93">
        <v>13.1</v>
      </c>
      <c r="AO93">
        <v>16.899999999999999</v>
      </c>
      <c r="AP93">
        <v>3.9</v>
      </c>
      <c r="AQ93">
        <v>10.6</v>
      </c>
      <c r="AR93">
        <v>14</v>
      </c>
      <c r="AS93">
        <v>17</v>
      </c>
      <c r="AT93">
        <v>15.8</v>
      </c>
      <c r="AU93">
        <v>7.8</v>
      </c>
      <c r="AV93">
        <v>17.600000000000001</v>
      </c>
      <c r="AW93">
        <v>68</v>
      </c>
      <c r="AX93" s="6">
        <v>7.15</v>
      </c>
      <c r="AY93" s="6">
        <v>7.96</v>
      </c>
      <c r="AZ93" s="6">
        <v>0</v>
      </c>
      <c r="BA93" s="6">
        <v>3.52</v>
      </c>
      <c r="BB93" s="6">
        <v>9.75</v>
      </c>
      <c r="BC93" s="6">
        <v>12.91</v>
      </c>
      <c r="BD93" s="6">
        <v>21.18</v>
      </c>
      <c r="BE93" s="6">
        <v>20.09</v>
      </c>
      <c r="BF93" s="6">
        <v>46.66</v>
      </c>
      <c r="BG93" s="6">
        <v>99.54</v>
      </c>
    </row>
    <row r="94" spans="1:61" hidden="1" x14ac:dyDescent="0.2">
      <c r="A94" t="s">
        <v>727</v>
      </c>
      <c r="B94" t="s">
        <v>1700</v>
      </c>
      <c r="C94" t="s">
        <v>1701</v>
      </c>
      <c r="D94">
        <v>51</v>
      </c>
      <c r="E94" t="s">
        <v>533</v>
      </c>
      <c r="G94" t="s">
        <v>84</v>
      </c>
      <c r="H94" t="s">
        <v>1702</v>
      </c>
      <c r="K94" t="s">
        <v>65</v>
      </c>
      <c r="L94" t="s">
        <v>66</v>
      </c>
      <c r="M94" t="s">
        <v>77</v>
      </c>
      <c r="N94" t="s">
        <v>1703</v>
      </c>
      <c r="O94" s="19">
        <f>SUBSTITUTE(SUBSTITUTE(SUBSTITUTE(N94, " Mrd. €", ""), ".", ""), ",", ".")*1</f>
        <v>11291</v>
      </c>
      <c r="P94">
        <v>4</v>
      </c>
      <c r="Q94" t="s">
        <v>108</v>
      </c>
      <c r="R94" s="6">
        <v>5.21</v>
      </c>
      <c r="S94">
        <v>45.9</v>
      </c>
      <c r="T94">
        <v>58.3</v>
      </c>
      <c r="U94" s="5">
        <v>32</v>
      </c>
      <c r="V94" s="5">
        <v>32</v>
      </c>
      <c r="W94" s="6">
        <v>10.31</v>
      </c>
      <c r="X94" s="6">
        <v>3.61</v>
      </c>
      <c r="Y94" s="6">
        <v>3.33</v>
      </c>
      <c r="Z94" s="6">
        <v>0.98</v>
      </c>
      <c r="AA94" s="6">
        <v>0.6</v>
      </c>
      <c r="AB94" s="6">
        <v>-3.58</v>
      </c>
      <c r="AC94" s="6">
        <v>2.77</v>
      </c>
      <c r="AD94" s="6">
        <v>-5.64</v>
      </c>
      <c r="AE94" s="6">
        <v>0.08</v>
      </c>
      <c r="AF94" s="6">
        <v>-5.85</v>
      </c>
      <c r="AG94" s="6">
        <v>96.16</v>
      </c>
      <c r="AH94" s="6">
        <v>16.29</v>
      </c>
      <c r="AI94" s="6">
        <v>0.59</v>
      </c>
      <c r="AJ94" s="6">
        <v>-0.57999999999999996</v>
      </c>
      <c r="AK94" s="6">
        <v>8</v>
      </c>
      <c r="AL94" s="6">
        <v>12.07</v>
      </c>
      <c r="AM94">
        <v>13.5</v>
      </c>
      <c r="AN94">
        <v>8.8000000000000007</v>
      </c>
      <c r="AO94">
        <v>9.6999999999999993</v>
      </c>
      <c r="AP94">
        <v>1.5</v>
      </c>
      <c r="AQ94">
        <v>-21.7</v>
      </c>
      <c r="AR94">
        <v>4.2</v>
      </c>
      <c r="AS94">
        <v>-21.8</v>
      </c>
      <c r="AT94">
        <v>-43.1</v>
      </c>
      <c r="AU94">
        <v>-27.1</v>
      </c>
      <c r="AV94">
        <v>40</v>
      </c>
      <c r="AW94">
        <v>28</v>
      </c>
      <c r="AX94" s="6">
        <v>-8.17</v>
      </c>
      <c r="AY94" s="6">
        <v>-5.8</v>
      </c>
      <c r="AZ94" s="6">
        <v>0</v>
      </c>
      <c r="BA94" s="6">
        <v>1.1599999999999999</v>
      </c>
      <c r="BB94" s="6">
        <v>2.74</v>
      </c>
      <c r="BC94" s="6">
        <v>-13.93</v>
      </c>
      <c r="BD94" s="6">
        <v>-7.92</v>
      </c>
      <c r="BE94" s="6">
        <v>-5.68</v>
      </c>
      <c r="BF94" s="6">
        <v>-25.83</v>
      </c>
      <c r="BG94" s="6">
        <v>-57.37</v>
      </c>
    </row>
    <row r="95" spans="1:61" hidden="1" x14ac:dyDescent="0.2">
      <c r="A95" t="s">
        <v>733</v>
      </c>
      <c r="B95" t="s">
        <v>3521</v>
      </c>
      <c r="C95" t="s">
        <v>3522</v>
      </c>
      <c r="D95">
        <v>50</v>
      </c>
      <c r="E95" t="s">
        <v>3523</v>
      </c>
      <c r="G95" t="s">
        <v>2631</v>
      </c>
      <c r="H95" t="s">
        <v>3524</v>
      </c>
      <c r="K95" t="s">
        <v>500</v>
      </c>
      <c r="L95" t="s">
        <v>86</v>
      </c>
      <c r="M95" t="s">
        <v>106</v>
      </c>
      <c r="N95" s="17" t="s">
        <v>3525</v>
      </c>
      <c r="O95" s="19">
        <f>SUBSTITUTE(SUBSTITUTE(SUBSTITUTE(N95, " Mrd. €", ""), ".", ""), ",", ".")*1</f>
        <v>3578</v>
      </c>
      <c r="P95">
        <v>1</v>
      </c>
      <c r="Q95" t="s">
        <v>3526</v>
      </c>
      <c r="R95" s="6">
        <v>1.42</v>
      </c>
      <c r="S95">
        <v>75.900000000000006</v>
      </c>
      <c r="T95">
        <v>100</v>
      </c>
      <c r="U95" s="5">
        <v>19</v>
      </c>
      <c r="V95" s="5">
        <v>31</v>
      </c>
      <c r="W95" s="6">
        <v>12.06</v>
      </c>
      <c r="X95" s="6">
        <v>11.02</v>
      </c>
      <c r="Y95" s="6">
        <v>27.78</v>
      </c>
      <c r="Z95" s="6">
        <v>0.98</v>
      </c>
      <c r="AA95" s="6">
        <v>0.93</v>
      </c>
      <c r="AB95" s="6">
        <v>6.62</v>
      </c>
      <c r="AC95" s="6">
        <v>-1.91</v>
      </c>
      <c r="AD95" s="6">
        <v>1.24</v>
      </c>
      <c r="AE95" s="6">
        <v>0.89</v>
      </c>
      <c r="AF95" s="6">
        <v>6.31</v>
      </c>
      <c r="AG95" s="6">
        <v>-2.25</v>
      </c>
      <c r="AH95" s="6">
        <v>27.94</v>
      </c>
      <c r="AI95" s="6">
        <v>0.94</v>
      </c>
      <c r="AJ95" s="6">
        <v>13.1</v>
      </c>
      <c r="AK95" s="6">
        <v>11.48</v>
      </c>
      <c r="AL95" s="6">
        <v>2.0699999999999998</v>
      </c>
      <c r="AM95">
        <v>69.2</v>
      </c>
      <c r="AN95">
        <v>53.7</v>
      </c>
      <c r="AO95">
        <v>34.4</v>
      </c>
      <c r="AP95">
        <v>2.7</v>
      </c>
      <c r="AQ95">
        <v>35.700000000000003</v>
      </c>
      <c r="AR95">
        <v>58</v>
      </c>
      <c r="AS95">
        <v>29.2</v>
      </c>
      <c r="AT95">
        <v>-17.8</v>
      </c>
      <c r="AU95">
        <v>11</v>
      </c>
      <c r="AV95">
        <v>30.6</v>
      </c>
      <c r="AW95">
        <v>9999</v>
      </c>
      <c r="AX95" s="6">
        <v>18.260000000000002</v>
      </c>
      <c r="AY95" s="6">
        <v>0.92</v>
      </c>
      <c r="AZ95" s="6">
        <v>0</v>
      </c>
      <c r="BA95" s="6">
        <v>1.85</v>
      </c>
      <c r="BB95" s="6">
        <v>0.73</v>
      </c>
      <c r="BC95" s="6">
        <v>4.04</v>
      </c>
      <c r="BD95" s="6">
        <v>25.27</v>
      </c>
      <c r="BE95" s="6">
        <v>-23.44</v>
      </c>
      <c r="BF95" s="6">
        <v>4.71</v>
      </c>
      <c r="BG95" s="6">
        <v>435.15</v>
      </c>
      <c r="BH95" s="6">
        <v>1146.6199999999999</v>
      </c>
    </row>
    <row r="96" spans="1:61" x14ac:dyDescent="0.2">
      <c r="A96" t="s">
        <v>285</v>
      </c>
      <c r="B96" s="27" t="s">
        <v>2227</v>
      </c>
      <c r="C96" s="27" t="s">
        <v>2228</v>
      </c>
      <c r="D96">
        <v>89</v>
      </c>
      <c r="E96" t="s">
        <v>144</v>
      </c>
      <c r="G96" t="s">
        <v>127</v>
      </c>
      <c r="H96" t="s">
        <v>2229</v>
      </c>
      <c r="K96" s="27" t="s">
        <v>228</v>
      </c>
      <c r="L96" t="s">
        <v>97</v>
      </c>
      <c r="M96" t="s">
        <v>1524</v>
      </c>
      <c r="N96" s="28" t="s">
        <v>2230</v>
      </c>
      <c r="O96" s="29">
        <f>SUBSTITUTE(SUBSTITUTE(SUBSTITUTE(N96, " Mrd. €", ""), ".", ""), ",", ".")*1</f>
        <v>242723</v>
      </c>
      <c r="P96" s="9">
        <v>1</v>
      </c>
      <c r="Q96" s="9" t="s">
        <v>2231</v>
      </c>
      <c r="R96" s="30">
        <v>1.46</v>
      </c>
      <c r="S96" s="27">
        <v>54.6</v>
      </c>
      <c r="T96">
        <v>57.9</v>
      </c>
      <c r="U96" s="5">
        <v>4</v>
      </c>
      <c r="V96" s="31">
        <v>42</v>
      </c>
      <c r="W96" s="30">
        <v>10.85</v>
      </c>
      <c r="X96" s="6">
        <v>12.97</v>
      </c>
      <c r="Y96" s="6">
        <v>18.170000000000002</v>
      </c>
      <c r="Z96" s="6">
        <v>0.96</v>
      </c>
      <c r="AA96" s="6">
        <v>0.95</v>
      </c>
      <c r="AB96" s="6">
        <v>9.0500000000000007</v>
      </c>
      <c r="AC96" s="6">
        <v>10.6</v>
      </c>
      <c r="AD96" s="6">
        <v>7.05</v>
      </c>
      <c r="AE96" s="6">
        <v>0.98</v>
      </c>
      <c r="AF96" s="6">
        <v>8.31</v>
      </c>
      <c r="AG96" s="6">
        <v>5.61</v>
      </c>
      <c r="AH96" s="6">
        <v>14.63</v>
      </c>
      <c r="AI96" s="6">
        <v>0.96</v>
      </c>
      <c r="AJ96" s="6">
        <v>6.61</v>
      </c>
      <c r="AK96" s="6">
        <v>7.54</v>
      </c>
      <c r="AL96" s="6">
        <v>8.27</v>
      </c>
      <c r="AM96">
        <v>39.299999999999997</v>
      </c>
      <c r="AN96">
        <v>37.4</v>
      </c>
      <c r="AO96">
        <v>31.9</v>
      </c>
      <c r="AP96">
        <v>5.9</v>
      </c>
      <c r="AQ96">
        <v>23</v>
      </c>
      <c r="AR96">
        <v>22.9</v>
      </c>
      <c r="AS96">
        <v>35.9</v>
      </c>
      <c r="AT96">
        <v>31</v>
      </c>
      <c r="AU96">
        <v>11</v>
      </c>
      <c r="AV96">
        <v>16.8</v>
      </c>
      <c r="AW96">
        <v>3.2</v>
      </c>
      <c r="AX96" s="6">
        <v>13.52</v>
      </c>
      <c r="AY96" s="6">
        <v>13.46</v>
      </c>
      <c r="AZ96" s="6">
        <v>0</v>
      </c>
      <c r="BA96" s="6">
        <v>1.06</v>
      </c>
      <c r="BB96" s="6">
        <v>3.53</v>
      </c>
      <c r="BC96" s="6">
        <v>2.2999999999999998</v>
      </c>
      <c r="BD96" s="6">
        <v>3.66</v>
      </c>
      <c r="BE96" s="6">
        <v>10.86</v>
      </c>
      <c r="BF96" s="6">
        <v>88.06</v>
      </c>
      <c r="BG96" s="30">
        <v>255.28</v>
      </c>
      <c r="BH96" s="6">
        <v>317.61</v>
      </c>
    </row>
    <row r="97" spans="1:60" hidden="1" x14ac:dyDescent="0.2">
      <c r="A97" t="s">
        <v>747</v>
      </c>
      <c r="B97" t="s">
        <v>3328</v>
      </c>
      <c r="C97" t="s">
        <v>3329</v>
      </c>
      <c r="D97">
        <v>88</v>
      </c>
      <c r="E97" t="s">
        <v>179</v>
      </c>
      <c r="H97" t="s">
        <v>3330</v>
      </c>
      <c r="K97" t="s">
        <v>65</v>
      </c>
      <c r="L97" t="s">
        <v>66</v>
      </c>
      <c r="M97" t="s">
        <v>67</v>
      </c>
      <c r="N97" s="17" t="s">
        <v>3331</v>
      </c>
      <c r="O97" s="19">
        <f>SUBSTITUTE(SUBSTITUTE(SUBSTITUTE(N97, " Mrd. €", ""), ".", ""), ",", ".")*1</f>
        <v>1268</v>
      </c>
      <c r="P97">
        <v>4</v>
      </c>
      <c r="Q97" t="s">
        <v>1103</v>
      </c>
      <c r="R97" s="6">
        <v>2.56</v>
      </c>
      <c r="S97">
        <v>33.700000000000003</v>
      </c>
      <c r="T97">
        <v>33.1</v>
      </c>
      <c r="U97" s="5">
        <v>14</v>
      </c>
      <c r="V97" s="5">
        <v>31</v>
      </c>
      <c r="W97" s="6">
        <v>7.88</v>
      </c>
      <c r="X97" s="6">
        <v>3.22</v>
      </c>
      <c r="Y97" s="6">
        <v>2.54</v>
      </c>
      <c r="Z97" s="6">
        <v>0.97</v>
      </c>
      <c r="AA97" s="6">
        <v>0.96</v>
      </c>
      <c r="AB97" s="6">
        <v>9.2200000000000006</v>
      </c>
      <c r="AC97" s="6">
        <v>5.4</v>
      </c>
      <c r="AD97" s="6">
        <v>-4.38</v>
      </c>
      <c r="AE97" s="6">
        <v>0.91</v>
      </c>
      <c r="AF97" s="6">
        <v>8.57</v>
      </c>
      <c r="AG97" s="6">
        <v>10.42</v>
      </c>
      <c r="AI97" s="6">
        <v>0.9</v>
      </c>
      <c r="AJ97" s="6">
        <v>11.51</v>
      </c>
      <c r="AK97" s="6">
        <v>16.71</v>
      </c>
      <c r="AL97" s="6">
        <v>0.41</v>
      </c>
      <c r="AM97">
        <v>13.1</v>
      </c>
      <c r="AN97">
        <v>13.2</v>
      </c>
      <c r="AO97">
        <v>12</v>
      </c>
      <c r="AP97">
        <v>4.0999999999999996</v>
      </c>
      <c r="AQ97">
        <v>-8.4</v>
      </c>
      <c r="AR97">
        <v>-12.3</v>
      </c>
      <c r="AS97">
        <v>-9.3000000000000007</v>
      </c>
      <c r="AT97">
        <v>-14.6</v>
      </c>
      <c r="AU97">
        <v>-3.6</v>
      </c>
      <c r="AV97">
        <v>5.3</v>
      </c>
      <c r="AW97">
        <v>6</v>
      </c>
      <c r="AX97" s="6">
        <v>9.36</v>
      </c>
      <c r="AY97" s="6">
        <v>7.05</v>
      </c>
      <c r="AZ97" s="6">
        <v>0</v>
      </c>
      <c r="BA97" s="6">
        <v>0.32</v>
      </c>
      <c r="BB97" s="6">
        <v>0.47</v>
      </c>
      <c r="BC97" s="6">
        <v>3.83</v>
      </c>
      <c r="BD97" s="6">
        <v>0.43</v>
      </c>
      <c r="BE97" s="6">
        <v>0.62</v>
      </c>
      <c r="BF97" s="6">
        <v>40.56</v>
      </c>
      <c r="BG97" s="6">
        <v>144.78</v>
      </c>
      <c r="BH97" s="6">
        <v>101.35</v>
      </c>
    </row>
    <row r="98" spans="1:60" hidden="1" x14ac:dyDescent="0.2">
      <c r="A98" t="s">
        <v>249</v>
      </c>
      <c r="B98" s="9" t="s">
        <v>503</v>
      </c>
      <c r="C98" s="9" t="s">
        <v>504</v>
      </c>
      <c r="D98">
        <v>100</v>
      </c>
      <c r="E98" t="s">
        <v>505</v>
      </c>
      <c r="G98" t="s">
        <v>506</v>
      </c>
      <c r="H98" t="s">
        <v>507</v>
      </c>
      <c r="K98" s="9" t="s">
        <v>65</v>
      </c>
      <c r="L98" t="s">
        <v>86</v>
      </c>
      <c r="M98" t="s">
        <v>198</v>
      </c>
      <c r="N98" s="16" t="s">
        <v>508</v>
      </c>
      <c r="O98" s="20">
        <f>SUBSTITUTE(SUBSTITUTE(SUBSTITUTE(N98, " Mrd. €", ""), ".", ""), ",", ".")*1</f>
        <v>93007</v>
      </c>
      <c r="P98" s="9">
        <v>4</v>
      </c>
      <c r="Q98" s="9" t="s">
        <v>509</v>
      </c>
      <c r="R98" s="10">
        <v>2.23</v>
      </c>
      <c r="S98" s="9">
        <v>60.7</v>
      </c>
      <c r="T98">
        <v>58.7</v>
      </c>
      <c r="U98" s="5">
        <v>49</v>
      </c>
      <c r="V98" s="11">
        <v>49</v>
      </c>
      <c r="W98" s="10">
        <v>12.7</v>
      </c>
      <c r="X98" s="6">
        <v>12.24</v>
      </c>
      <c r="Y98" s="6">
        <v>7.72</v>
      </c>
      <c r="Z98" s="6">
        <v>0.96</v>
      </c>
      <c r="AA98" s="6">
        <v>0.94</v>
      </c>
      <c r="AB98" s="6">
        <v>12.87</v>
      </c>
      <c r="AC98" s="6">
        <v>11.07</v>
      </c>
      <c r="AD98" s="6">
        <v>11.12</v>
      </c>
      <c r="AE98" s="6">
        <v>0.91</v>
      </c>
      <c r="AF98" s="6">
        <v>10.3</v>
      </c>
      <c r="AG98" s="6">
        <v>10.34</v>
      </c>
      <c r="AH98" s="6">
        <v>-14.85</v>
      </c>
      <c r="AI98" s="6">
        <v>0.96</v>
      </c>
      <c r="AJ98" s="6">
        <v>4.59</v>
      </c>
      <c r="AK98" s="6">
        <v>6.25</v>
      </c>
      <c r="AL98" s="6">
        <v>6.44</v>
      </c>
      <c r="AM98">
        <v>27.3</v>
      </c>
      <c r="AN98">
        <v>27.3</v>
      </c>
      <c r="AO98">
        <v>25</v>
      </c>
      <c r="AP98">
        <v>5.3</v>
      </c>
      <c r="AQ98">
        <v>0.6</v>
      </c>
      <c r="AR98">
        <v>-0.6</v>
      </c>
      <c r="AS98">
        <v>14</v>
      </c>
      <c r="AT98">
        <v>24.4</v>
      </c>
      <c r="AU98">
        <v>-0.2</v>
      </c>
      <c r="AV98">
        <v>4.0999999999999996</v>
      </c>
      <c r="AW98">
        <v>2</v>
      </c>
      <c r="AX98" s="6">
        <v>13.39</v>
      </c>
      <c r="AY98" s="6">
        <v>8.8699999999999992</v>
      </c>
      <c r="AZ98" s="6">
        <v>0</v>
      </c>
      <c r="BA98" s="6">
        <v>-1.6</v>
      </c>
      <c r="BB98" s="6">
        <v>1.19</v>
      </c>
      <c r="BC98" s="6">
        <v>-1.91</v>
      </c>
      <c r="BD98" s="6">
        <v>5.1100000000000003</v>
      </c>
      <c r="BE98" s="6">
        <v>13.12</v>
      </c>
      <c r="BF98" s="6">
        <v>52.96</v>
      </c>
      <c r="BG98" s="10">
        <v>251.43</v>
      </c>
      <c r="BH98" s="6">
        <v>497.14</v>
      </c>
    </row>
    <row r="99" spans="1:60" hidden="1" x14ac:dyDescent="0.2">
      <c r="A99" t="s">
        <v>762</v>
      </c>
      <c r="B99" t="s">
        <v>1227</v>
      </c>
      <c r="C99" t="s">
        <v>1228</v>
      </c>
      <c r="D99">
        <v>80</v>
      </c>
      <c r="E99" t="s">
        <v>136</v>
      </c>
      <c r="G99" t="s">
        <v>84</v>
      </c>
      <c r="H99" t="s">
        <v>1229</v>
      </c>
      <c r="K99" t="s">
        <v>65</v>
      </c>
      <c r="L99" t="s">
        <v>86</v>
      </c>
      <c r="M99" t="s">
        <v>106</v>
      </c>
      <c r="N99" s="17" t="s">
        <v>1230</v>
      </c>
      <c r="O99" s="19">
        <f>SUBSTITUTE(SUBSTITUTE(SUBSTITUTE(N99, " Mrd. €", ""), ".", ""), ",", ".")*1</f>
        <v>36891</v>
      </c>
      <c r="P99">
        <v>4</v>
      </c>
      <c r="Q99" t="s">
        <v>1231</v>
      </c>
      <c r="R99" s="6">
        <v>2.39</v>
      </c>
      <c r="S99">
        <v>35</v>
      </c>
      <c r="T99">
        <v>37.299999999999997</v>
      </c>
      <c r="U99" s="5">
        <v>18</v>
      </c>
      <c r="V99" s="5">
        <v>31</v>
      </c>
      <c r="W99" s="6">
        <v>9.8800000000000008</v>
      </c>
      <c r="X99" s="6">
        <v>7.71</v>
      </c>
      <c r="Y99" s="6">
        <v>5.08</v>
      </c>
      <c r="Z99" s="6">
        <v>0.99</v>
      </c>
      <c r="AA99" s="6">
        <v>0.96</v>
      </c>
      <c r="AB99" s="6">
        <v>8.36</v>
      </c>
      <c r="AC99" s="6">
        <v>5.89</v>
      </c>
      <c r="AD99" s="6">
        <v>-4.78</v>
      </c>
      <c r="AE99" s="6">
        <v>0.92</v>
      </c>
      <c r="AF99" s="6">
        <v>8.52</v>
      </c>
      <c r="AG99" s="6">
        <v>6.25</v>
      </c>
      <c r="AH99" s="6">
        <v>-28.78</v>
      </c>
      <c r="AI99" s="6">
        <v>0.93</v>
      </c>
      <c r="AJ99" s="6">
        <v>6.36</v>
      </c>
      <c r="AK99" s="6">
        <v>9</v>
      </c>
      <c r="AL99" s="6">
        <v>-3.5</v>
      </c>
      <c r="AM99">
        <v>20.7</v>
      </c>
      <c r="AN99">
        <v>14.7</v>
      </c>
      <c r="AO99">
        <v>10.7</v>
      </c>
      <c r="AP99">
        <v>1.2</v>
      </c>
      <c r="AQ99">
        <v>5.6</v>
      </c>
      <c r="AR99">
        <v>16.100000000000001</v>
      </c>
      <c r="AS99">
        <v>-4.7</v>
      </c>
      <c r="AT99">
        <v>-1.9</v>
      </c>
      <c r="AU99">
        <v>15.3</v>
      </c>
      <c r="AV99">
        <v>17.100000000000001</v>
      </c>
      <c r="AW99">
        <v>4.5</v>
      </c>
      <c r="AX99" s="6">
        <v>6.28</v>
      </c>
      <c r="AY99" s="6">
        <v>13.32</v>
      </c>
      <c r="AZ99" s="6">
        <v>0</v>
      </c>
      <c r="BA99" s="6">
        <v>-1.1200000000000001</v>
      </c>
      <c r="BB99" s="6">
        <v>0.51</v>
      </c>
      <c r="BC99" s="6">
        <v>4.24</v>
      </c>
      <c r="BD99" s="6">
        <v>24.49</v>
      </c>
      <c r="BE99" s="6">
        <v>29.35</v>
      </c>
      <c r="BF99" s="6">
        <v>86.87</v>
      </c>
      <c r="BG99" s="6">
        <v>83.79</v>
      </c>
    </row>
    <row r="100" spans="1:60" hidden="1" x14ac:dyDescent="0.2">
      <c r="A100" t="s">
        <v>768</v>
      </c>
      <c r="B100" t="s">
        <v>3599</v>
      </c>
      <c r="C100" t="s">
        <v>3600</v>
      </c>
      <c r="D100">
        <v>96</v>
      </c>
      <c r="E100" t="s">
        <v>93</v>
      </c>
      <c r="G100" t="s">
        <v>74</v>
      </c>
      <c r="H100" t="s">
        <v>3601</v>
      </c>
      <c r="K100" t="s">
        <v>65</v>
      </c>
      <c r="L100" t="s">
        <v>86</v>
      </c>
      <c r="M100" t="s">
        <v>87</v>
      </c>
      <c r="N100" s="17" t="s">
        <v>3602</v>
      </c>
      <c r="O100" s="19">
        <f>SUBSTITUTE(SUBSTITUTE(SUBSTITUTE(N100, " Mrd. €", ""), ".", ""), ",", ".")*1</f>
        <v>6524</v>
      </c>
      <c r="P100">
        <v>4</v>
      </c>
      <c r="Q100" t="s">
        <v>89</v>
      </c>
      <c r="R100" s="6">
        <v>1.05</v>
      </c>
      <c r="S100">
        <v>15.7</v>
      </c>
      <c r="T100">
        <v>9.5</v>
      </c>
      <c r="U100" s="5">
        <v>11</v>
      </c>
      <c r="V100" s="5">
        <v>30</v>
      </c>
      <c r="W100" s="6">
        <v>20.03</v>
      </c>
      <c r="X100" s="6">
        <v>25.79</v>
      </c>
      <c r="Z100" s="6">
        <v>0.89</v>
      </c>
      <c r="AA100" s="6">
        <v>0.89</v>
      </c>
      <c r="AB100" s="6">
        <v>25.91</v>
      </c>
      <c r="AC100" s="6">
        <v>27</v>
      </c>
      <c r="AD100" s="6">
        <v>-4.47</v>
      </c>
      <c r="AE100" s="6">
        <v>0.78</v>
      </c>
      <c r="AF100" s="6">
        <v>32.450000000000003</v>
      </c>
      <c r="AG100" s="6">
        <v>27.9</v>
      </c>
      <c r="AI100" s="6">
        <v>0.83</v>
      </c>
      <c r="AJ100" s="6">
        <v>11.08</v>
      </c>
      <c r="AK100" s="6">
        <v>11.57</v>
      </c>
      <c r="AL100" s="6">
        <v>-3.97</v>
      </c>
      <c r="AM100">
        <v>14.9</v>
      </c>
      <c r="AN100">
        <v>14.9</v>
      </c>
      <c r="AO100">
        <v>7.2</v>
      </c>
      <c r="AP100">
        <v>1</v>
      </c>
      <c r="AQ100">
        <v>8.4</v>
      </c>
      <c r="AR100">
        <v>10</v>
      </c>
      <c r="AS100">
        <v>-25.1</v>
      </c>
      <c r="AT100">
        <v>79.7</v>
      </c>
      <c r="AU100">
        <v>3.4</v>
      </c>
      <c r="AV100">
        <v>10.1</v>
      </c>
      <c r="AW100">
        <v>0.6</v>
      </c>
      <c r="AX100" s="6">
        <v>22.16</v>
      </c>
      <c r="AY100" s="6">
        <v>29.94</v>
      </c>
      <c r="AZ100" s="6">
        <v>0</v>
      </c>
      <c r="BA100" s="6">
        <v>-0.55000000000000004</v>
      </c>
      <c r="BB100" s="6">
        <v>3.45</v>
      </c>
      <c r="BC100" s="6">
        <v>3.04</v>
      </c>
      <c r="BD100" s="6">
        <v>5.73</v>
      </c>
      <c r="BE100" s="6">
        <v>42.24</v>
      </c>
      <c r="BF100" s="6">
        <v>270.48</v>
      </c>
      <c r="BG100" s="6">
        <v>640.27</v>
      </c>
      <c r="BH100" s="6">
        <v>1038.1500000000001</v>
      </c>
    </row>
    <row r="101" spans="1:60" hidden="1" x14ac:dyDescent="0.2">
      <c r="A101" t="s">
        <v>774</v>
      </c>
      <c r="B101" t="s">
        <v>2921</v>
      </c>
      <c r="C101" t="s">
        <v>2922</v>
      </c>
      <c r="D101">
        <v>80</v>
      </c>
      <c r="E101" t="s">
        <v>473</v>
      </c>
      <c r="G101" t="s">
        <v>84</v>
      </c>
      <c r="H101" t="s">
        <v>1696</v>
      </c>
      <c r="K101" t="s">
        <v>65</v>
      </c>
      <c r="L101" t="s">
        <v>66</v>
      </c>
      <c r="M101" t="s">
        <v>77</v>
      </c>
      <c r="N101" s="17" t="s">
        <v>2923</v>
      </c>
      <c r="O101" s="19">
        <f>SUBSTITUTE(SUBSTITUTE(SUBSTITUTE(N101, " Mrd. €", ""), ".", ""), ",", ".")*1</f>
        <v>24174</v>
      </c>
      <c r="P101">
        <v>4</v>
      </c>
      <c r="Q101" t="s">
        <v>2033</v>
      </c>
      <c r="R101" s="6">
        <v>1.42</v>
      </c>
      <c r="S101">
        <v>20</v>
      </c>
      <c r="T101">
        <v>39.1</v>
      </c>
      <c r="U101" s="5">
        <v>8</v>
      </c>
      <c r="V101" s="5">
        <v>30</v>
      </c>
      <c r="W101" s="6">
        <v>15.84</v>
      </c>
      <c r="X101" s="6">
        <v>15.48</v>
      </c>
      <c r="Y101" s="6">
        <v>5.36</v>
      </c>
      <c r="Z101" s="6">
        <v>0.91</v>
      </c>
      <c r="AA101" s="6">
        <v>0.92</v>
      </c>
      <c r="AB101" s="6">
        <v>15.47</v>
      </c>
      <c r="AC101" s="6">
        <v>13.39</v>
      </c>
      <c r="AD101" s="6">
        <v>14.4</v>
      </c>
      <c r="AE101" s="6">
        <v>0.18</v>
      </c>
      <c r="AF101" s="6">
        <v>12.04</v>
      </c>
      <c r="AG101" s="6">
        <v>18.47</v>
      </c>
      <c r="AI101" s="6">
        <v>0.94</v>
      </c>
      <c r="AJ101" s="6">
        <v>11.55</v>
      </c>
      <c r="AK101" s="6">
        <v>13.2</v>
      </c>
      <c r="AL101" s="6">
        <v>9.9700000000000006</v>
      </c>
      <c r="AM101">
        <v>14.9</v>
      </c>
      <c r="AN101">
        <v>14.2</v>
      </c>
      <c r="AO101">
        <v>22.8</v>
      </c>
      <c r="AP101">
        <v>1.9</v>
      </c>
      <c r="AQ101">
        <v>4.8</v>
      </c>
      <c r="AR101">
        <v>3.6</v>
      </c>
      <c r="AS101">
        <v>114.8</v>
      </c>
      <c r="AT101">
        <v>15.3</v>
      </c>
      <c r="AU101">
        <v>1.7</v>
      </c>
      <c r="AV101">
        <v>5.8</v>
      </c>
      <c r="AW101">
        <v>8.4</v>
      </c>
      <c r="AX101" s="6">
        <v>14.19</v>
      </c>
      <c r="AY101" s="6">
        <v>17.43</v>
      </c>
      <c r="AZ101" s="6">
        <v>0</v>
      </c>
      <c r="BA101" s="6">
        <v>-2.33</v>
      </c>
      <c r="BB101" s="6">
        <v>-0.84</v>
      </c>
      <c r="BC101" s="6">
        <v>2.38</v>
      </c>
      <c r="BD101" s="6">
        <v>13.9</v>
      </c>
      <c r="BE101" s="6">
        <v>30.29</v>
      </c>
      <c r="BF101" s="6">
        <v>123.28</v>
      </c>
      <c r="BG101" s="6">
        <v>277.07</v>
      </c>
      <c r="BH101" s="6">
        <v>247.23</v>
      </c>
    </row>
    <row r="102" spans="1:60" hidden="1" x14ac:dyDescent="0.2">
      <c r="A102" t="s">
        <v>934</v>
      </c>
      <c r="B102" s="9" t="s">
        <v>2623</v>
      </c>
      <c r="C102" s="9" t="s">
        <v>2624</v>
      </c>
      <c r="D102">
        <v>99</v>
      </c>
      <c r="E102" t="s">
        <v>126</v>
      </c>
      <c r="G102" t="s">
        <v>145</v>
      </c>
      <c r="H102" t="s">
        <v>2625</v>
      </c>
      <c r="K102" s="9" t="s">
        <v>65</v>
      </c>
      <c r="L102" t="s">
        <v>181</v>
      </c>
      <c r="M102" t="s">
        <v>290</v>
      </c>
      <c r="N102" s="16" t="s">
        <v>2626</v>
      </c>
      <c r="O102" s="20">
        <f>SUBSTITUTE(SUBSTITUTE(SUBSTITUTE(N102, " Mrd. €", ""), ".", ""), ",", ".")*1</f>
        <v>151621</v>
      </c>
      <c r="P102" s="9">
        <v>2</v>
      </c>
      <c r="Q102" s="9" t="s">
        <v>2627</v>
      </c>
      <c r="R102" s="10">
        <v>2.4500000000000002</v>
      </c>
      <c r="S102" s="9">
        <v>60.6</v>
      </c>
      <c r="T102">
        <v>135.9</v>
      </c>
      <c r="U102" s="5">
        <v>28</v>
      </c>
      <c r="V102" s="11">
        <v>28</v>
      </c>
      <c r="W102" s="10">
        <v>11.85</v>
      </c>
      <c r="X102" s="6">
        <v>12.44</v>
      </c>
      <c r="Y102" s="6">
        <v>10.16</v>
      </c>
      <c r="Z102" s="6">
        <v>0.96</v>
      </c>
      <c r="AA102" s="6">
        <v>0.96</v>
      </c>
      <c r="AB102" s="6">
        <v>10.18</v>
      </c>
      <c r="AC102" s="6">
        <v>10.91</v>
      </c>
      <c r="AD102" s="6">
        <v>7.46</v>
      </c>
      <c r="AE102" s="6">
        <v>0.94</v>
      </c>
      <c r="AF102" s="6">
        <v>7.65</v>
      </c>
      <c r="AG102" s="6">
        <v>9.52</v>
      </c>
      <c r="AH102" s="6">
        <v>15.64</v>
      </c>
      <c r="AI102" s="6">
        <v>0.8</v>
      </c>
      <c r="AJ102" s="6">
        <v>4.0599999999999996</v>
      </c>
      <c r="AK102" s="6">
        <v>7.72</v>
      </c>
      <c r="AL102" s="6">
        <v>-1.55</v>
      </c>
      <c r="AM102">
        <v>21.8</v>
      </c>
      <c r="AN102">
        <v>24.6</v>
      </c>
      <c r="AO102">
        <v>12.9</v>
      </c>
      <c r="AP102">
        <v>6.9</v>
      </c>
      <c r="AQ102">
        <v>5.3</v>
      </c>
      <c r="AR102">
        <v>1.8</v>
      </c>
      <c r="AS102">
        <v>8.9</v>
      </c>
      <c r="AT102">
        <v>30.2</v>
      </c>
      <c r="AU102">
        <v>4</v>
      </c>
      <c r="AV102">
        <v>44.4</v>
      </c>
      <c r="AW102">
        <v>9999</v>
      </c>
      <c r="AX102" s="6">
        <v>12.67</v>
      </c>
      <c r="AY102" s="6">
        <v>10.07</v>
      </c>
      <c r="AZ102" s="6">
        <v>0</v>
      </c>
      <c r="BA102" s="6">
        <v>4.5</v>
      </c>
      <c r="BB102" s="6">
        <v>16.28</v>
      </c>
      <c r="BC102" s="6">
        <v>45.01</v>
      </c>
      <c r="BD102" s="6">
        <v>35.31</v>
      </c>
      <c r="BE102" s="6">
        <v>8.41</v>
      </c>
      <c r="BF102" s="6">
        <v>61.57</v>
      </c>
      <c r="BG102" s="10">
        <v>229.53</v>
      </c>
      <c r="BH102" s="6">
        <v>822.11</v>
      </c>
    </row>
    <row r="103" spans="1:60" hidden="1" x14ac:dyDescent="0.2">
      <c r="A103" t="s">
        <v>785</v>
      </c>
      <c r="B103" t="s">
        <v>576</v>
      </c>
      <c r="C103" t="s">
        <v>577</v>
      </c>
      <c r="D103">
        <v>97</v>
      </c>
      <c r="E103" t="s">
        <v>578</v>
      </c>
      <c r="H103" t="s">
        <v>579</v>
      </c>
      <c r="K103" t="s">
        <v>65</v>
      </c>
      <c r="L103" t="s">
        <v>66</v>
      </c>
      <c r="M103" t="s">
        <v>67</v>
      </c>
      <c r="N103" s="17" t="s">
        <v>580</v>
      </c>
      <c r="O103" s="19">
        <f>SUBSTITUTE(SUBSTITUTE(SUBSTITUTE(N103, " Mrd. €", ""), ".", ""), ",", ".")*1</f>
        <v>2660</v>
      </c>
      <c r="P103">
        <v>1</v>
      </c>
      <c r="Q103" t="s">
        <v>581</v>
      </c>
      <c r="R103" s="6">
        <v>1.96</v>
      </c>
      <c r="S103">
        <v>27.6</v>
      </c>
      <c r="T103">
        <v>28</v>
      </c>
      <c r="U103" s="5">
        <v>30</v>
      </c>
      <c r="V103" s="5">
        <v>30</v>
      </c>
      <c r="W103" s="6">
        <v>10.88</v>
      </c>
      <c r="X103" s="6">
        <v>7.55</v>
      </c>
      <c r="Y103" s="6">
        <v>6.63</v>
      </c>
      <c r="Z103" s="6">
        <v>0.96</v>
      </c>
      <c r="AA103" s="6">
        <v>0.94</v>
      </c>
      <c r="AB103" s="6">
        <v>12.77</v>
      </c>
      <c r="AC103" s="6">
        <v>9.9499999999999993</v>
      </c>
      <c r="AD103" s="6">
        <v>-8.44</v>
      </c>
      <c r="AE103" s="6">
        <v>0.91</v>
      </c>
      <c r="AF103" s="6">
        <v>11.52</v>
      </c>
      <c r="AG103" s="6">
        <v>8.74</v>
      </c>
      <c r="AI103" s="6">
        <v>0.95</v>
      </c>
      <c r="AJ103" s="6">
        <v>8.4499999999999993</v>
      </c>
      <c r="AK103" s="6">
        <v>8.2200000000000006</v>
      </c>
      <c r="AL103" s="6">
        <v>-0.34</v>
      </c>
      <c r="AM103">
        <v>14.1</v>
      </c>
      <c r="AN103">
        <v>14.1</v>
      </c>
      <c r="AO103">
        <v>12.7</v>
      </c>
      <c r="AP103">
        <v>4.9000000000000004</v>
      </c>
      <c r="AQ103">
        <v>-6.1</v>
      </c>
      <c r="AR103">
        <v>-5.9</v>
      </c>
      <c r="AS103">
        <v>-1.5</v>
      </c>
      <c r="AT103">
        <v>13.5</v>
      </c>
      <c r="AU103">
        <v>6.5</v>
      </c>
      <c r="AV103">
        <v>0.8</v>
      </c>
      <c r="AW103">
        <v>0.6</v>
      </c>
      <c r="AX103" s="6">
        <v>11.19</v>
      </c>
      <c r="AY103" s="6">
        <v>10.53</v>
      </c>
      <c r="AZ103" s="6">
        <v>0</v>
      </c>
      <c r="BA103" s="6">
        <v>-0.57999999999999996</v>
      </c>
      <c r="BB103" s="6">
        <v>-6.23</v>
      </c>
      <c r="BC103" s="6">
        <v>-1.1399999999999999</v>
      </c>
      <c r="BD103" s="6">
        <v>-4.3600000000000003</v>
      </c>
      <c r="BE103" s="6">
        <v>-5.88</v>
      </c>
      <c r="BF103" s="6">
        <v>64.94</v>
      </c>
      <c r="BG103" s="6">
        <v>188.8</v>
      </c>
      <c r="BH103" s="6">
        <v>1466.03</v>
      </c>
    </row>
    <row r="104" spans="1:60" hidden="1" x14ac:dyDescent="0.2">
      <c r="A104" t="s">
        <v>792</v>
      </c>
      <c r="B104" t="s">
        <v>1558</v>
      </c>
      <c r="C104" t="s">
        <v>1559</v>
      </c>
      <c r="D104">
        <v>73</v>
      </c>
      <c r="E104" t="s">
        <v>126</v>
      </c>
      <c r="G104" t="s">
        <v>84</v>
      </c>
      <c r="H104" t="s">
        <v>1560</v>
      </c>
      <c r="K104" t="s">
        <v>65</v>
      </c>
      <c r="L104" t="s">
        <v>86</v>
      </c>
      <c r="M104" t="s">
        <v>1292</v>
      </c>
      <c r="N104" s="17" t="s">
        <v>1561</v>
      </c>
      <c r="O104" s="19">
        <f>SUBSTITUTE(SUBSTITUTE(SUBSTITUTE(N104, " Mrd. €", ""), ".", ""), ",", ".")*1</f>
        <v>16055</v>
      </c>
      <c r="P104">
        <v>4</v>
      </c>
      <c r="Q104" t="s">
        <v>1562</v>
      </c>
      <c r="R104" s="6">
        <v>1.17</v>
      </c>
      <c r="S104">
        <v>30.1</v>
      </c>
      <c r="T104">
        <v>28.2</v>
      </c>
      <c r="U104" s="5">
        <v>30</v>
      </c>
      <c r="V104" s="5">
        <v>30</v>
      </c>
      <c r="W104" s="6">
        <v>10.210000000000001</v>
      </c>
      <c r="X104" s="6">
        <v>11.24</v>
      </c>
      <c r="Y104" s="6">
        <v>13.77</v>
      </c>
      <c r="Z104" s="6">
        <v>0.99</v>
      </c>
      <c r="AA104" s="6">
        <v>0.79</v>
      </c>
      <c r="AB104" s="6">
        <v>10.210000000000001</v>
      </c>
      <c r="AC104" s="6">
        <v>8.09</v>
      </c>
      <c r="AD104" s="6">
        <v>-2.52</v>
      </c>
      <c r="AE104" s="6">
        <v>0.73</v>
      </c>
      <c r="AF104" s="6">
        <v>11.06</v>
      </c>
      <c r="AG104" s="6">
        <v>4.3</v>
      </c>
      <c r="AH104" s="6">
        <v>-18.39</v>
      </c>
      <c r="AI104" s="6">
        <v>0.75</v>
      </c>
      <c r="AJ104" s="6">
        <v>3.36</v>
      </c>
      <c r="AK104" s="6">
        <v>2.06</v>
      </c>
      <c r="AL104" s="6">
        <v>-3.26</v>
      </c>
      <c r="AM104">
        <v>25.6</v>
      </c>
      <c r="AN104">
        <v>25.6</v>
      </c>
      <c r="AO104">
        <v>22.8</v>
      </c>
      <c r="AP104">
        <v>1.9</v>
      </c>
      <c r="AQ104">
        <v>26.7</v>
      </c>
      <c r="AR104">
        <v>27.7</v>
      </c>
      <c r="AS104">
        <v>22.6</v>
      </c>
      <c r="AT104">
        <v>33.9</v>
      </c>
      <c r="AU104">
        <v>15.8</v>
      </c>
      <c r="AV104">
        <v>12.6</v>
      </c>
      <c r="AW104">
        <v>1.1000000000000001</v>
      </c>
      <c r="AX104" s="6">
        <v>10.17</v>
      </c>
      <c r="AY104" s="6">
        <v>11.68</v>
      </c>
      <c r="AZ104" s="6">
        <v>0</v>
      </c>
      <c r="BA104" s="6">
        <v>2.48</v>
      </c>
      <c r="BB104" s="6">
        <v>6.12</v>
      </c>
      <c r="BC104" s="6">
        <v>0.2</v>
      </c>
      <c r="BD104" s="6">
        <v>0.66</v>
      </c>
      <c r="BE104" s="6">
        <v>6.07</v>
      </c>
      <c r="BF104" s="6">
        <v>73.7</v>
      </c>
      <c r="BG104" s="6">
        <v>163.47</v>
      </c>
      <c r="BH104" s="6">
        <v>216.06</v>
      </c>
    </row>
    <row r="105" spans="1:60" hidden="1" x14ac:dyDescent="0.2">
      <c r="A105" t="s">
        <v>798</v>
      </c>
      <c r="B105" t="s">
        <v>817</v>
      </c>
      <c r="C105" t="s">
        <v>818</v>
      </c>
      <c r="D105">
        <v>90</v>
      </c>
      <c r="E105" t="s">
        <v>63</v>
      </c>
      <c r="G105" t="s">
        <v>74</v>
      </c>
      <c r="H105" t="s">
        <v>819</v>
      </c>
      <c r="K105" t="s">
        <v>76</v>
      </c>
      <c r="L105" t="s">
        <v>86</v>
      </c>
      <c r="M105" t="s">
        <v>166</v>
      </c>
      <c r="N105" t="s">
        <v>820</v>
      </c>
      <c r="O105" s="19">
        <f>SUBSTITUTE(SUBSTITUTE(SUBSTITUTE(N105, " Mrd. €", ""), ".", ""), ",", ".")*1</f>
        <v>11578</v>
      </c>
      <c r="P105">
        <v>2</v>
      </c>
      <c r="Q105" t="s">
        <v>821</v>
      </c>
      <c r="R105" s="6">
        <v>2.33</v>
      </c>
      <c r="S105">
        <v>35.799999999999997</v>
      </c>
      <c r="T105">
        <v>28.3</v>
      </c>
      <c r="U105" s="5">
        <v>30</v>
      </c>
      <c r="V105" s="5">
        <v>30</v>
      </c>
      <c r="W105" s="6">
        <v>8.0299999999999994</v>
      </c>
      <c r="X105" s="6">
        <v>6.83</v>
      </c>
      <c r="Y105" s="6">
        <v>10.94</v>
      </c>
      <c r="Z105" s="6">
        <v>0.99</v>
      </c>
      <c r="AA105" s="6">
        <v>0.98</v>
      </c>
      <c r="AB105" s="6">
        <v>8.8800000000000008</v>
      </c>
      <c r="AC105" s="6">
        <v>8.6199999999999992</v>
      </c>
      <c r="AD105" s="6">
        <v>-1.31</v>
      </c>
      <c r="AE105" s="6">
        <v>0.94</v>
      </c>
      <c r="AF105" s="6">
        <v>12.03</v>
      </c>
      <c r="AG105" s="6">
        <v>7.33</v>
      </c>
      <c r="AH105" s="6">
        <v>-3.27</v>
      </c>
      <c r="AI105" s="6">
        <v>0.99</v>
      </c>
      <c r="AJ105" s="6">
        <v>7.15</v>
      </c>
      <c r="AK105" s="6">
        <v>5.46</v>
      </c>
      <c r="AL105" s="6">
        <v>1.1399999999999999</v>
      </c>
      <c r="AM105">
        <v>18.8</v>
      </c>
      <c r="AN105">
        <v>15.5</v>
      </c>
      <c r="AO105">
        <v>11.6</v>
      </c>
      <c r="AP105">
        <v>0.8</v>
      </c>
      <c r="AQ105">
        <v>-10.3</v>
      </c>
      <c r="AR105">
        <v>-14.9</v>
      </c>
      <c r="AS105">
        <v>-22.5</v>
      </c>
      <c r="AT105">
        <v>-0.2</v>
      </c>
      <c r="AU105">
        <v>-9.3000000000000007</v>
      </c>
      <c r="AV105">
        <v>34.200000000000003</v>
      </c>
      <c r="AW105">
        <v>5.2</v>
      </c>
      <c r="AX105" s="6">
        <v>5.75</v>
      </c>
      <c r="AY105" s="6">
        <v>6.78</v>
      </c>
      <c r="AZ105" s="6">
        <v>0</v>
      </c>
      <c r="BA105" s="6">
        <v>-2.85</v>
      </c>
      <c r="BB105" s="6">
        <v>-4.8600000000000003</v>
      </c>
      <c r="BC105" s="6">
        <v>-5.41</v>
      </c>
      <c r="BD105" s="6">
        <v>-2</v>
      </c>
      <c r="BE105" s="6">
        <v>-6.97</v>
      </c>
      <c r="BF105" s="6">
        <v>38.82</v>
      </c>
      <c r="BG105" s="6">
        <v>74.97</v>
      </c>
      <c r="BH105" s="6">
        <v>7.29</v>
      </c>
    </row>
    <row r="106" spans="1:60" hidden="1" x14ac:dyDescent="0.2">
      <c r="A106" t="s">
        <v>804</v>
      </c>
      <c r="B106" t="s">
        <v>3269</v>
      </c>
      <c r="C106" t="s">
        <v>3270</v>
      </c>
      <c r="D106">
        <v>58</v>
      </c>
      <c r="E106" t="s">
        <v>179</v>
      </c>
      <c r="G106" t="s">
        <v>74</v>
      </c>
      <c r="H106" t="s">
        <v>3271</v>
      </c>
      <c r="K106" t="s">
        <v>76</v>
      </c>
      <c r="L106" t="s">
        <v>148</v>
      </c>
      <c r="M106" t="s">
        <v>310</v>
      </c>
      <c r="N106" t="s">
        <v>3272</v>
      </c>
      <c r="O106" s="19">
        <f>SUBSTITUTE(SUBSTITUTE(SUBSTITUTE(N106, " Mrd. €", ""), ".", ""), ",", ".")*1</f>
        <v>3991</v>
      </c>
      <c r="P106">
        <v>2</v>
      </c>
      <c r="Q106" t="s">
        <v>1078</v>
      </c>
      <c r="R106" s="6">
        <v>2.42</v>
      </c>
      <c r="S106">
        <v>39.5</v>
      </c>
      <c r="T106">
        <v>47</v>
      </c>
      <c r="U106" s="5">
        <v>30</v>
      </c>
      <c r="V106" s="5">
        <v>30</v>
      </c>
      <c r="W106" s="6">
        <v>6.44</v>
      </c>
      <c r="X106" s="6">
        <v>5.7</v>
      </c>
      <c r="Y106" s="6">
        <v>6.49</v>
      </c>
      <c r="Z106" s="6">
        <v>1</v>
      </c>
      <c r="AA106" s="6">
        <v>0.9</v>
      </c>
      <c r="AB106" s="6">
        <v>5.15</v>
      </c>
      <c r="AC106" s="6">
        <v>3.99</v>
      </c>
      <c r="AD106" s="6">
        <v>-3.95</v>
      </c>
      <c r="AE106" s="6">
        <v>0.82</v>
      </c>
      <c r="AF106" s="6">
        <v>4.63</v>
      </c>
      <c r="AG106" s="6">
        <v>-0.91</v>
      </c>
      <c r="AH106" s="6">
        <v>15.62</v>
      </c>
      <c r="AI106" s="6">
        <v>0.88</v>
      </c>
      <c r="AJ106" s="6">
        <v>2.2999999999999998</v>
      </c>
      <c r="AK106" s="6">
        <v>-2.62</v>
      </c>
      <c r="AL106" s="6">
        <v>-6.14</v>
      </c>
      <c r="AM106">
        <v>23.5</v>
      </c>
      <c r="AN106">
        <v>16.399999999999999</v>
      </c>
      <c r="AO106">
        <v>17.100000000000001</v>
      </c>
      <c r="AP106">
        <v>2.2999999999999998</v>
      </c>
      <c r="AQ106">
        <v>-5.9</v>
      </c>
      <c r="AR106">
        <v>31.6</v>
      </c>
      <c r="AS106">
        <v>4.3</v>
      </c>
      <c r="AT106">
        <v>8</v>
      </c>
      <c r="AU106">
        <v>-4</v>
      </c>
      <c r="AV106">
        <v>3.5</v>
      </c>
      <c r="AW106">
        <v>0.7</v>
      </c>
      <c r="AX106" s="6">
        <v>3.55</v>
      </c>
      <c r="AY106" s="6">
        <v>5.67</v>
      </c>
      <c r="AZ106" s="6">
        <v>0</v>
      </c>
      <c r="BA106" s="6">
        <v>-0.85</v>
      </c>
      <c r="BB106" s="6">
        <v>1.93</v>
      </c>
      <c r="BC106" s="6">
        <v>-2.77</v>
      </c>
      <c r="BD106" s="6">
        <v>-3.23</v>
      </c>
      <c r="BE106" s="6">
        <v>-11.5</v>
      </c>
      <c r="BF106" s="6">
        <v>31.75</v>
      </c>
      <c r="BG106" s="6">
        <v>41.68</v>
      </c>
      <c r="BH106" s="6">
        <v>941.09</v>
      </c>
    </row>
    <row r="107" spans="1:60" hidden="1" x14ac:dyDescent="0.2">
      <c r="A107" t="s">
        <v>810</v>
      </c>
      <c r="B107" t="s">
        <v>1124</v>
      </c>
      <c r="C107" t="s">
        <v>1222</v>
      </c>
      <c r="D107">
        <v>76</v>
      </c>
      <c r="E107" t="s">
        <v>210</v>
      </c>
      <c r="H107" t="s">
        <v>1223</v>
      </c>
      <c r="K107" t="s">
        <v>65</v>
      </c>
      <c r="L107" t="s">
        <v>66</v>
      </c>
      <c r="M107" t="s">
        <v>67</v>
      </c>
      <c r="N107" t="s">
        <v>1224</v>
      </c>
      <c r="O107" s="19">
        <f>SUBSTITUTE(SUBSTITUTE(SUBSTITUTE(N107, " Mrd. €", ""), ".", ""), ",", ".")*1</f>
        <v>6025</v>
      </c>
      <c r="P107">
        <v>2</v>
      </c>
      <c r="Q107" t="s">
        <v>1225</v>
      </c>
      <c r="R107" s="6">
        <v>3.62</v>
      </c>
      <c r="S107">
        <v>43.6</v>
      </c>
      <c r="T107">
        <v>36.1</v>
      </c>
      <c r="U107" s="5">
        <v>30</v>
      </c>
      <c r="V107" s="5">
        <v>30</v>
      </c>
      <c r="W107" s="6">
        <v>6.64</v>
      </c>
      <c r="X107" s="6">
        <v>6.64</v>
      </c>
      <c r="Y107" s="6">
        <v>4.75</v>
      </c>
      <c r="Z107" s="6">
        <v>0.97</v>
      </c>
      <c r="AA107" s="6">
        <v>0.9</v>
      </c>
      <c r="AB107" s="6">
        <v>7.64</v>
      </c>
      <c r="AC107" s="6">
        <v>5.2</v>
      </c>
      <c r="AD107" s="6">
        <v>-7.54</v>
      </c>
      <c r="AE107" s="6">
        <v>0.88</v>
      </c>
      <c r="AF107" s="6">
        <v>11.6</v>
      </c>
      <c r="AG107" s="6">
        <v>5.45</v>
      </c>
      <c r="AI107" s="6">
        <v>0.95</v>
      </c>
      <c r="AJ107" s="6">
        <v>7.57</v>
      </c>
      <c r="AK107" s="6">
        <v>9.07</v>
      </c>
      <c r="AL107" s="6">
        <v>-0.54</v>
      </c>
      <c r="AM107">
        <v>12</v>
      </c>
      <c r="AN107">
        <v>10.4</v>
      </c>
      <c r="AO107">
        <v>8.1</v>
      </c>
      <c r="AP107">
        <v>3.3</v>
      </c>
      <c r="AQ107">
        <v>-28.4</v>
      </c>
      <c r="AR107">
        <v>-19.899999999999999</v>
      </c>
      <c r="AS107">
        <v>-28.6</v>
      </c>
      <c r="AT107">
        <v>-23.9</v>
      </c>
      <c r="AU107">
        <v>-20.2</v>
      </c>
      <c r="AV107">
        <v>9.1</v>
      </c>
      <c r="AW107">
        <v>10.9</v>
      </c>
      <c r="AX107" s="6">
        <v>2.97</v>
      </c>
      <c r="AY107" s="6">
        <v>2.16</v>
      </c>
      <c r="AZ107" s="6">
        <v>0</v>
      </c>
      <c r="BA107" s="6">
        <v>-0.71</v>
      </c>
      <c r="BB107" s="6">
        <v>-4.57</v>
      </c>
      <c r="BC107" s="6">
        <v>-5.55</v>
      </c>
      <c r="BD107" s="6">
        <v>-0.56000000000000005</v>
      </c>
      <c r="BE107" s="6">
        <v>-4.99</v>
      </c>
      <c r="BF107" s="6">
        <v>11.3</v>
      </c>
      <c r="BG107" s="6">
        <v>33.979999999999997</v>
      </c>
      <c r="BH107" s="6">
        <v>58.48</v>
      </c>
    </row>
    <row r="108" spans="1:60" hidden="1" x14ac:dyDescent="0.2">
      <c r="A108" t="s">
        <v>816</v>
      </c>
      <c r="B108" t="s">
        <v>1710</v>
      </c>
      <c r="C108" t="s">
        <v>1711</v>
      </c>
      <c r="D108">
        <v>87</v>
      </c>
      <c r="E108" t="s">
        <v>965</v>
      </c>
      <c r="G108" t="s">
        <v>188</v>
      </c>
      <c r="H108" t="s">
        <v>1712</v>
      </c>
      <c r="K108" t="s">
        <v>297</v>
      </c>
      <c r="L108" t="s">
        <v>229</v>
      </c>
      <c r="M108" t="s">
        <v>230</v>
      </c>
      <c r="N108" t="s">
        <v>1713</v>
      </c>
      <c r="O108" s="19">
        <f>SUBSTITUTE(SUBSTITUTE(SUBSTITUTE(N108, " Mrd. €", ""), ".", ""), ",", ".")*1</f>
        <v>5914</v>
      </c>
      <c r="P108">
        <v>4</v>
      </c>
      <c r="Q108" t="s">
        <v>1103</v>
      </c>
      <c r="R108" s="6">
        <v>2.5</v>
      </c>
      <c r="S108">
        <v>51.9</v>
      </c>
      <c r="T108">
        <v>34.700000000000003</v>
      </c>
      <c r="U108" s="5">
        <v>19</v>
      </c>
      <c r="V108" s="5">
        <v>30</v>
      </c>
      <c r="W108" s="6">
        <v>5.1100000000000003</v>
      </c>
      <c r="X108" s="6">
        <v>3.73</v>
      </c>
      <c r="Y108" s="6">
        <v>8.41</v>
      </c>
      <c r="Z108" s="6">
        <v>0.98</v>
      </c>
      <c r="AA108" s="6">
        <v>0.92</v>
      </c>
      <c r="AB108" s="6">
        <v>3.32</v>
      </c>
      <c r="AC108" s="6">
        <v>6.42</v>
      </c>
      <c r="AD108" s="6">
        <v>11.8</v>
      </c>
      <c r="AE108" s="6">
        <v>0.75</v>
      </c>
      <c r="AF108" s="6">
        <v>8.19</v>
      </c>
      <c r="AG108" s="6">
        <v>11.74</v>
      </c>
      <c r="AH108" s="6">
        <v>-23.72</v>
      </c>
      <c r="AI108" s="6">
        <v>0.96</v>
      </c>
      <c r="AJ108" s="6">
        <v>6.97</v>
      </c>
      <c r="AK108" s="6">
        <v>7.38</v>
      </c>
      <c r="AL108" s="6">
        <v>1.45</v>
      </c>
      <c r="AM108">
        <v>20.9</v>
      </c>
      <c r="AN108">
        <v>20.8</v>
      </c>
      <c r="AO108">
        <v>11.7</v>
      </c>
      <c r="AP108">
        <v>1.7</v>
      </c>
      <c r="AQ108">
        <v>-3.4</v>
      </c>
      <c r="AR108">
        <v>-3.1</v>
      </c>
      <c r="AS108">
        <v>-42.9</v>
      </c>
      <c r="AT108">
        <v>-19.899999999999999</v>
      </c>
      <c r="AU108">
        <v>-4.7</v>
      </c>
      <c r="AV108">
        <v>2.9</v>
      </c>
      <c r="AW108">
        <v>0.3</v>
      </c>
      <c r="AX108" s="6">
        <v>2.5499999999999998</v>
      </c>
      <c r="AY108" s="6">
        <v>4.93</v>
      </c>
      <c r="AZ108" s="6">
        <v>0</v>
      </c>
      <c r="BA108" s="6">
        <v>-2.46</v>
      </c>
      <c r="BB108" s="6">
        <v>2.78</v>
      </c>
      <c r="BC108" s="6">
        <v>10.16</v>
      </c>
      <c r="BD108" s="6">
        <v>14.24</v>
      </c>
      <c r="BE108" s="6">
        <v>28.59</v>
      </c>
      <c r="BF108" s="6">
        <v>27.19</v>
      </c>
      <c r="BG108" s="6">
        <v>28.59</v>
      </c>
      <c r="BH108" s="6">
        <v>469.54</v>
      </c>
    </row>
    <row r="109" spans="1:60" hidden="1" x14ac:dyDescent="0.2">
      <c r="A109" t="s">
        <v>822</v>
      </c>
      <c r="B109" t="s">
        <v>1930</v>
      </c>
      <c r="C109" t="s">
        <v>1931</v>
      </c>
      <c r="D109">
        <v>93</v>
      </c>
      <c r="E109" t="s">
        <v>505</v>
      </c>
      <c r="G109" t="s">
        <v>127</v>
      </c>
      <c r="H109" t="s">
        <v>1932</v>
      </c>
      <c r="K109" t="s">
        <v>297</v>
      </c>
      <c r="L109" t="s">
        <v>558</v>
      </c>
      <c r="M109" t="s">
        <v>667</v>
      </c>
      <c r="N109" t="s">
        <v>1933</v>
      </c>
      <c r="O109" s="19">
        <f>SUBSTITUTE(SUBSTITUTE(SUBSTITUTE(N109, " Mrd. €", ""), ".", ""), ",", ".")*1</f>
        <v>1239</v>
      </c>
      <c r="P109">
        <v>1</v>
      </c>
      <c r="Q109" t="s">
        <v>334</v>
      </c>
      <c r="R109" s="6">
        <v>3.1</v>
      </c>
      <c r="S109">
        <v>29.8</v>
      </c>
      <c r="T109">
        <v>12.7</v>
      </c>
      <c r="U109" s="5">
        <v>0</v>
      </c>
      <c r="V109" s="5">
        <v>30</v>
      </c>
      <c r="W109" s="6">
        <v>12.6</v>
      </c>
      <c r="X109" s="6">
        <v>11.68</v>
      </c>
      <c r="Y109" s="6">
        <v>0.42</v>
      </c>
      <c r="Z109" s="6">
        <v>0.92</v>
      </c>
      <c r="AA109" s="6">
        <v>0.78</v>
      </c>
      <c r="AB109" s="6">
        <v>5.71</v>
      </c>
      <c r="AC109" s="6">
        <v>13.82</v>
      </c>
      <c r="AD109" s="6">
        <v>16.29</v>
      </c>
      <c r="AE109" s="6">
        <v>0.77</v>
      </c>
      <c r="AF109" s="6">
        <v>8.4600000000000009</v>
      </c>
      <c r="AG109" s="6">
        <v>49.95</v>
      </c>
      <c r="AH109" s="6">
        <v>-34.56</v>
      </c>
      <c r="AI109" s="6">
        <v>0.97</v>
      </c>
      <c r="AJ109" s="6">
        <v>6.06</v>
      </c>
      <c r="AK109" s="6">
        <v>6.79</v>
      </c>
      <c r="AL109" s="6">
        <v>2.3199999999999998</v>
      </c>
      <c r="AM109">
        <v>9.9</v>
      </c>
      <c r="AN109">
        <v>9.6</v>
      </c>
      <c r="AO109">
        <v>2.7</v>
      </c>
      <c r="AP109">
        <v>0.2</v>
      </c>
      <c r="AQ109">
        <v>-10.6</v>
      </c>
      <c r="AR109">
        <v>-8.3000000000000007</v>
      </c>
      <c r="AS109">
        <v>-42.7</v>
      </c>
      <c r="AT109">
        <v>-16.2</v>
      </c>
      <c r="AU109">
        <v>-27</v>
      </c>
      <c r="AV109">
        <v>33.299999999999997</v>
      </c>
      <c r="AW109">
        <v>5.9</v>
      </c>
      <c r="AX109" s="6">
        <v>0.88</v>
      </c>
      <c r="AY109" s="6">
        <v>11.81</v>
      </c>
      <c r="AZ109" s="6">
        <v>0</v>
      </c>
      <c r="BA109" s="6">
        <v>0.65</v>
      </c>
      <c r="BB109" s="6">
        <v>4.59</v>
      </c>
      <c r="BC109" s="6">
        <v>9.93</v>
      </c>
      <c r="BD109" s="6">
        <v>30.69</v>
      </c>
      <c r="BE109" s="6">
        <v>11.91</v>
      </c>
      <c r="BF109" s="6">
        <v>74.75</v>
      </c>
      <c r="BG109" s="6">
        <v>9.1199999999999992</v>
      </c>
      <c r="BH109" s="6">
        <v>153.83000000000001</v>
      </c>
    </row>
    <row r="110" spans="1:60" hidden="1" x14ac:dyDescent="0.2">
      <c r="A110" t="s">
        <v>740</v>
      </c>
      <c r="B110" s="9" t="s">
        <v>957</v>
      </c>
      <c r="C110" s="9" t="s">
        <v>958</v>
      </c>
      <c r="D110">
        <v>91</v>
      </c>
      <c r="E110" t="s">
        <v>578</v>
      </c>
      <c r="G110" t="s">
        <v>127</v>
      </c>
      <c r="H110" t="s">
        <v>959</v>
      </c>
      <c r="K110" s="9" t="s">
        <v>65</v>
      </c>
      <c r="L110" t="s">
        <v>86</v>
      </c>
      <c r="M110" t="s">
        <v>106</v>
      </c>
      <c r="N110" s="16" t="s">
        <v>960</v>
      </c>
      <c r="O110" s="20">
        <f>SUBSTITUTE(SUBSTITUTE(SUBSTITUTE(N110, " Mrd. €", ""), ".", ""), ",", ".")*1</f>
        <v>155004</v>
      </c>
      <c r="P110" s="9">
        <v>4</v>
      </c>
      <c r="Q110" s="9" t="s">
        <v>961</v>
      </c>
      <c r="R110" s="10">
        <v>1.54</v>
      </c>
      <c r="S110" s="9">
        <v>23.7</v>
      </c>
      <c r="T110">
        <v>25.1</v>
      </c>
      <c r="U110" s="5">
        <v>30</v>
      </c>
      <c r="V110" s="11">
        <v>31</v>
      </c>
      <c r="W110" s="10">
        <v>7.78</v>
      </c>
      <c r="X110" s="6">
        <v>7.79</v>
      </c>
      <c r="Y110" s="6">
        <v>8.1999999999999993</v>
      </c>
      <c r="Z110" s="6">
        <v>0.99</v>
      </c>
      <c r="AA110" s="6">
        <v>0.76</v>
      </c>
      <c r="AB110" s="6">
        <v>14.26</v>
      </c>
      <c r="AC110" s="6">
        <v>17.43</v>
      </c>
      <c r="AD110" s="6">
        <v>2.4900000000000002</v>
      </c>
      <c r="AE110" s="6">
        <v>0.71</v>
      </c>
      <c r="AF110" s="6">
        <v>8.34</v>
      </c>
      <c r="AG110" s="6">
        <v>20.48</v>
      </c>
      <c r="AH110" s="6">
        <v>0.81</v>
      </c>
      <c r="AI110" s="6">
        <v>0.54</v>
      </c>
      <c r="AJ110" s="6">
        <v>2.12</v>
      </c>
      <c r="AK110" s="6">
        <v>5.3</v>
      </c>
      <c r="AL110" s="6">
        <v>-0.66</v>
      </c>
      <c r="AM110">
        <v>15.3</v>
      </c>
      <c r="AN110">
        <v>15.5</v>
      </c>
      <c r="AO110">
        <v>12.6</v>
      </c>
      <c r="AP110">
        <v>2.5</v>
      </c>
      <c r="AQ110">
        <v>-5.5</v>
      </c>
      <c r="AR110">
        <v>-12.7</v>
      </c>
      <c r="AS110">
        <v>11.8</v>
      </c>
      <c r="AT110">
        <v>52.2</v>
      </c>
      <c r="AU110">
        <v>77.7</v>
      </c>
      <c r="AV110">
        <v>30.6</v>
      </c>
      <c r="AW110">
        <v>4.9000000000000004</v>
      </c>
      <c r="AX110" s="6">
        <v>12.55</v>
      </c>
      <c r="AY110" s="6">
        <v>23.09</v>
      </c>
      <c r="AZ110" s="6">
        <v>0</v>
      </c>
      <c r="BA110" s="6">
        <v>-2.98</v>
      </c>
      <c r="BB110" s="6">
        <v>0.92</v>
      </c>
      <c r="BC110" s="6">
        <v>0.54</v>
      </c>
      <c r="BD110" s="6">
        <v>31.84</v>
      </c>
      <c r="BE110" s="6">
        <v>49.37</v>
      </c>
      <c r="BF110" s="6">
        <v>182.55</v>
      </c>
      <c r="BG110" s="10">
        <v>226.25</v>
      </c>
    </row>
    <row r="111" spans="1:60" hidden="1" x14ac:dyDescent="0.2">
      <c r="A111" t="s">
        <v>834</v>
      </c>
      <c r="B111" t="s">
        <v>2939</v>
      </c>
      <c r="C111" t="s">
        <v>2940</v>
      </c>
      <c r="D111">
        <v>82</v>
      </c>
      <c r="E111" t="s">
        <v>83</v>
      </c>
      <c r="G111" t="s">
        <v>94</v>
      </c>
      <c r="H111" t="s">
        <v>2941</v>
      </c>
      <c r="K111" t="s">
        <v>65</v>
      </c>
      <c r="L111" t="s">
        <v>229</v>
      </c>
      <c r="M111" t="s">
        <v>719</v>
      </c>
      <c r="N111" s="17" t="s">
        <v>2942</v>
      </c>
      <c r="O111" s="19">
        <f>SUBSTITUTE(SUBSTITUTE(SUBSTITUTE(N111, " Mrd. €", ""), ".", ""), ",", ".")*1</f>
        <v>16042</v>
      </c>
      <c r="P111">
        <v>2</v>
      </c>
      <c r="Q111" t="s">
        <v>2943</v>
      </c>
      <c r="R111" s="6">
        <v>1.4</v>
      </c>
      <c r="S111">
        <v>19.5</v>
      </c>
      <c r="T111">
        <v>25.9</v>
      </c>
      <c r="U111" s="5">
        <v>13</v>
      </c>
      <c r="V111" s="5">
        <v>29</v>
      </c>
      <c r="W111" s="6">
        <v>12.6</v>
      </c>
      <c r="X111" s="6">
        <v>16.420000000000002</v>
      </c>
      <c r="Y111" s="6">
        <v>2.5</v>
      </c>
      <c r="Z111" s="6">
        <v>0.96</v>
      </c>
      <c r="AA111" s="6">
        <v>0.77</v>
      </c>
      <c r="AB111" s="6">
        <v>17.52</v>
      </c>
      <c r="AC111" s="6">
        <v>18.809999999999999</v>
      </c>
      <c r="AD111" s="6">
        <v>-15.85</v>
      </c>
      <c r="AE111" s="6">
        <v>0.75</v>
      </c>
      <c r="AF111" s="6">
        <v>19.97</v>
      </c>
      <c r="AG111" s="6">
        <v>5.84</v>
      </c>
      <c r="AH111" s="6">
        <v>-8.19</v>
      </c>
      <c r="AI111" s="6">
        <v>0.89</v>
      </c>
      <c r="AJ111" s="6">
        <v>3.59</v>
      </c>
      <c r="AK111" s="6">
        <v>6.75</v>
      </c>
      <c r="AL111" s="6">
        <v>-4.9000000000000004</v>
      </c>
      <c r="AM111">
        <v>14.1</v>
      </c>
      <c r="AN111">
        <v>14</v>
      </c>
      <c r="AO111">
        <v>12.3</v>
      </c>
      <c r="AP111">
        <v>1.2</v>
      </c>
      <c r="AQ111">
        <v>19.899999999999999</v>
      </c>
      <c r="AR111">
        <v>13.6</v>
      </c>
      <c r="AS111">
        <v>33.799999999999997</v>
      </c>
      <c r="AT111">
        <v>71.7</v>
      </c>
      <c r="AU111">
        <v>55.4</v>
      </c>
      <c r="AV111">
        <v>12.9</v>
      </c>
      <c r="AW111">
        <v>2</v>
      </c>
      <c r="AX111" s="6">
        <v>15.37</v>
      </c>
      <c r="AY111" s="6">
        <v>29.29</v>
      </c>
      <c r="AZ111" s="6">
        <v>0</v>
      </c>
      <c r="BA111" s="6">
        <v>-0.99</v>
      </c>
      <c r="BB111" s="6">
        <v>3.46</v>
      </c>
      <c r="BC111" s="6">
        <v>-6.06</v>
      </c>
      <c r="BD111" s="6">
        <v>7.84</v>
      </c>
      <c r="BE111" s="6">
        <v>24.45</v>
      </c>
      <c r="BF111" s="6">
        <v>261.20999999999998</v>
      </c>
      <c r="BG111" s="6">
        <v>317.87</v>
      </c>
      <c r="BH111" s="6">
        <v>257.42</v>
      </c>
    </row>
    <row r="112" spans="1:60" hidden="1" x14ac:dyDescent="0.2">
      <c r="A112" t="s">
        <v>841</v>
      </c>
      <c r="B112" t="s">
        <v>2930</v>
      </c>
      <c r="C112" t="s">
        <v>2931</v>
      </c>
      <c r="D112">
        <v>78</v>
      </c>
      <c r="E112" t="s">
        <v>520</v>
      </c>
      <c r="G112" t="s">
        <v>74</v>
      </c>
      <c r="H112" t="s">
        <v>2911</v>
      </c>
      <c r="K112" t="s">
        <v>549</v>
      </c>
      <c r="L112" t="s">
        <v>129</v>
      </c>
      <c r="M112" t="s">
        <v>751</v>
      </c>
      <c r="N112" s="17" t="s">
        <v>2932</v>
      </c>
      <c r="O112" s="19">
        <f>SUBSTITUTE(SUBSTITUTE(SUBSTITUTE(N112, " Mrd. €", ""), ".", ""), ",", ".")*1</f>
        <v>10122</v>
      </c>
      <c r="P112">
        <v>4</v>
      </c>
      <c r="Q112" t="s">
        <v>568</v>
      </c>
      <c r="R112" s="6">
        <v>2.48</v>
      </c>
      <c r="S112">
        <v>64.5</v>
      </c>
      <c r="T112">
        <v>50.4</v>
      </c>
      <c r="U112" s="5">
        <v>11</v>
      </c>
      <c r="V112" s="5">
        <v>29</v>
      </c>
      <c r="W112" s="6">
        <v>13.56</v>
      </c>
      <c r="X112" s="6">
        <v>5.65</v>
      </c>
      <c r="Y112" s="6">
        <v>18.8</v>
      </c>
      <c r="Z112" s="6">
        <v>0.97</v>
      </c>
      <c r="AA112" s="6">
        <v>0.96</v>
      </c>
      <c r="AB112" s="6">
        <v>9.98</v>
      </c>
      <c r="AC112" s="6">
        <v>1.24</v>
      </c>
      <c r="AD112" s="6">
        <v>23.33</v>
      </c>
      <c r="AE112" s="6">
        <v>0.95</v>
      </c>
      <c r="AF112" s="6">
        <v>12.39</v>
      </c>
      <c r="AG112" s="6">
        <v>11.39</v>
      </c>
      <c r="AH112" s="6">
        <v>52.46</v>
      </c>
      <c r="AI112" s="6">
        <v>0.97</v>
      </c>
      <c r="AJ112" s="6">
        <v>8.7100000000000009</v>
      </c>
      <c r="AK112" s="6">
        <v>9.01</v>
      </c>
      <c r="AL112" s="6">
        <v>10.42</v>
      </c>
      <c r="AM112">
        <v>26</v>
      </c>
      <c r="AN112">
        <v>19.3</v>
      </c>
      <c r="AO112">
        <v>19.100000000000001</v>
      </c>
      <c r="AP112">
        <v>4.7</v>
      </c>
      <c r="AQ112">
        <v>-2.9</v>
      </c>
      <c r="AR112">
        <v>12.3</v>
      </c>
      <c r="AS112">
        <v>-3.7</v>
      </c>
      <c r="AT112">
        <v>-2.2000000000000002</v>
      </c>
      <c r="AU112">
        <v>4.5</v>
      </c>
      <c r="AV112">
        <v>39.4</v>
      </c>
      <c r="AW112">
        <v>6.7</v>
      </c>
      <c r="AX112" s="6">
        <v>14.41</v>
      </c>
      <c r="AY112" s="6">
        <v>5.52</v>
      </c>
      <c r="AZ112" s="6">
        <v>0</v>
      </c>
      <c r="BA112" s="6">
        <v>0.12</v>
      </c>
      <c r="BB112" s="6">
        <v>-3.59</v>
      </c>
      <c r="BC112" s="6">
        <v>-6.85</v>
      </c>
      <c r="BD112" s="6">
        <v>9.5299999999999994</v>
      </c>
      <c r="BE112" s="6">
        <v>12.98</v>
      </c>
      <c r="BF112" s="6">
        <v>30.81</v>
      </c>
      <c r="BG112" s="6">
        <v>284.43</v>
      </c>
    </row>
    <row r="113" spans="1:60" hidden="1" x14ac:dyDescent="0.2">
      <c r="A113" t="s">
        <v>847</v>
      </c>
      <c r="B113" t="s">
        <v>1809</v>
      </c>
      <c r="C113" t="s">
        <v>1810</v>
      </c>
      <c r="D113">
        <v>100</v>
      </c>
      <c r="E113" t="s">
        <v>473</v>
      </c>
      <c r="G113" t="s">
        <v>74</v>
      </c>
      <c r="H113" t="s">
        <v>1811</v>
      </c>
      <c r="K113" t="s">
        <v>65</v>
      </c>
      <c r="L113" t="s">
        <v>86</v>
      </c>
      <c r="M113" t="s">
        <v>106</v>
      </c>
      <c r="N113" s="17" t="s">
        <v>1812</v>
      </c>
      <c r="O113" s="19">
        <f>SUBSTITUTE(SUBSTITUTE(SUBSTITUTE(N113, " Mrd. €", ""), ".", ""), ",", ".")*1</f>
        <v>12832</v>
      </c>
      <c r="P113">
        <v>2</v>
      </c>
      <c r="Q113" t="s">
        <v>409</v>
      </c>
      <c r="R113" s="6">
        <v>1.21</v>
      </c>
      <c r="S113">
        <v>33.1</v>
      </c>
      <c r="T113">
        <v>34.1</v>
      </c>
      <c r="U113" s="5">
        <v>29</v>
      </c>
      <c r="V113" s="5">
        <v>29</v>
      </c>
      <c r="W113" s="6">
        <v>11.1</v>
      </c>
      <c r="X113" s="6">
        <v>10.54</v>
      </c>
      <c r="Y113" s="6">
        <v>6.38</v>
      </c>
      <c r="Z113" s="6">
        <v>0.96</v>
      </c>
      <c r="AA113" s="6">
        <v>0.97</v>
      </c>
      <c r="AB113" s="6">
        <v>10.08</v>
      </c>
      <c r="AC113" s="6">
        <v>10.99</v>
      </c>
      <c r="AD113" s="6">
        <v>1.51</v>
      </c>
      <c r="AE113" s="6">
        <v>0.9</v>
      </c>
      <c r="AF113" s="6">
        <v>12.7</v>
      </c>
      <c r="AG113" s="6">
        <v>11.92</v>
      </c>
      <c r="AH113" s="6">
        <v>-20.65</v>
      </c>
      <c r="AI113" s="6">
        <v>0.96</v>
      </c>
      <c r="AJ113" s="6">
        <v>6.35</v>
      </c>
      <c r="AK113" s="6">
        <v>6.58</v>
      </c>
      <c r="AL113" s="6">
        <v>0.65</v>
      </c>
      <c r="AM113">
        <v>27.9</v>
      </c>
      <c r="AN113">
        <v>27.3</v>
      </c>
      <c r="AO113">
        <v>20.5</v>
      </c>
      <c r="AP113">
        <v>6.5</v>
      </c>
      <c r="AQ113">
        <v>9.3000000000000007</v>
      </c>
      <c r="AR113">
        <v>15</v>
      </c>
      <c r="AS113">
        <v>-6.7</v>
      </c>
      <c r="AT113">
        <v>30.1</v>
      </c>
      <c r="AU113">
        <v>10.4</v>
      </c>
      <c r="AV113">
        <v>1.7</v>
      </c>
      <c r="AW113">
        <v>0.1</v>
      </c>
      <c r="AX113" s="6">
        <v>12.67</v>
      </c>
      <c r="AY113" s="6">
        <v>11.33</v>
      </c>
      <c r="AZ113" s="6">
        <v>0</v>
      </c>
      <c r="BA113" s="6">
        <v>-0.9</v>
      </c>
      <c r="BB113" s="6">
        <v>-0.2</v>
      </c>
      <c r="BC113" s="6">
        <v>-11.54</v>
      </c>
      <c r="BD113" s="6">
        <v>-1.48</v>
      </c>
      <c r="BE113" s="6">
        <v>1.19</v>
      </c>
      <c r="BF113" s="6">
        <v>71.010000000000005</v>
      </c>
      <c r="BG113" s="6">
        <v>229.59</v>
      </c>
      <c r="BH113" s="6">
        <v>382.52</v>
      </c>
    </row>
    <row r="114" spans="1:60" hidden="1" x14ac:dyDescent="0.2">
      <c r="A114" t="s">
        <v>854</v>
      </c>
      <c r="B114" t="s">
        <v>2311</v>
      </c>
      <c r="C114" t="s">
        <v>2312</v>
      </c>
      <c r="D114">
        <v>99</v>
      </c>
      <c r="E114" t="s">
        <v>83</v>
      </c>
      <c r="G114" t="s">
        <v>406</v>
      </c>
      <c r="H114" t="s">
        <v>2313</v>
      </c>
      <c r="K114" t="s">
        <v>65</v>
      </c>
      <c r="L114" t="s">
        <v>86</v>
      </c>
      <c r="M114" t="s">
        <v>106</v>
      </c>
      <c r="N114" s="17" t="s">
        <v>2314</v>
      </c>
      <c r="O114" s="19">
        <f>SUBSTITUTE(SUBSTITUTE(SUBSTITUTE(N114, " Mrd. €", ""), ".", ""), ",", ".")*1</f>
        <v>10430</v>
      </c>
      <c r="P114">
        <v>4</v>
      </c>
      <c r="Q114" t="s">
        <v>2315</v>
      </c>
      <c r="R114" s="6">
        <v>1.41</v>
      </c>
      <c r="S114">
        <v>29.1</v>
      </c>
      <c r="T114">
        <v>27.6</v>
      </c>
      <c r="U114" s="5">
        <v>29</v>
      </c>
      <c r="V114" s="5">
        <v>29</v>
      </c>
      <c r="W114" s="6">
        <v>11.57</v>
      </c>
      <c r="X114" s="6">
        <v>8.6199999999999992</v>
      </c>
      <c r="Y114" s="6">
        <v>8.75</v>
      </c>
      <c r="Z114" s="6">
        <v>0.97</v>
      </c>
      <c r="AA114" s="6">
        <v>0.88</v>
      </c>
      <c r="AB114" s="6">
        <v>10.37</v>
      </c>
      <c r="AC114" s="6">
        <v>18.059999999999999</v>
      </c>
      <c r="AD114" s="6">
        <v>-1.37</v>
      </c>
      <c r="AE114" s="6">
        <v>0.88</v>
      </c>
      <c r="AF114" s="6">
        <v>9.6300000000000008</v>
      </c>
      <c r="AG114" s="6">
        <v>15.2</v>
      </c>
      <c r="AI114" s="6">
        <v>0.86</v>
      </c>
      <c r="AJ114" s="6">
        <v>4.2300000000000004</v>
      </c>
      <c r="AK114" s="6">
        <v>7.78</v>
      </c>
      <c r="AL114" s="6">
        <v>-1.78</v>
      </c>
      <c r="AM114">
        <v>20.8</v>
      </c>
      <c r="AN114">
        <v>20.6</v>
      </c>
      <c r="AO114">
        <v>16.7</v>
      </c>
      <c r="AP114">
        <v>2.7</v>
      </c>
      <c r="AQ114">
        <v>5.8</v>
      </c>
      <c r="AR114">
        <v>-10</v>
      </c>
      <c r="AS114">
        <v>1.1000000000000001</v>
      </c>
      <c r="AT114">
        <v>28.1</v>
      </c>
      <c r="AU114">
        <v>27.6</v>
      </c>
      <c r="AV114">
        <v>18.8</v>
      </c>
      <c r="AW114">
        <v>2.7</v>
      </c>
      <c r="AX114" s="6">
        <v>11.47</v>
      </c>
      <c r="AY114" s="6">
        <v>20.93</v>
      </c>
      <c r="AZ114" s="6">
        <v>0</v>
      </c>
      <c r="BA114" s="6">
        <v>-3.01</v>
      </c>
      <c r="BB114" s="6">
        <v>-11.77</v>
      </c>
      <c r="BC114" s="6">
        <v>-22.75</v>
      </c>
      <c r="BD114" s="6">
        <v>-2.73</v>
      </c>
      <c r="BE114" s="6">
        <v>8.01</v>
      </c>
      <c r="BF114" s="6">
        <v>158.59</v>
      </c>
      <c r="BG114" s="6">
        <v>196.14</v>
      </c>
      <c r="BH114" s="6">
        <v>527.61</v>
      </c>
    </row>
    <row r="115" spans="1:60" hidden="1" x14ac:dyDescent="0.2">
      <c r="A115" t="s">
        <v>861</v>
      </c>
      <c r="B115" t="s">
        <v>570</v>
      </c>
      <c r="C115" t="s">
        <v>571</v>
      </c>
      <c r="D115">
        <v>51</v>
      </c>
      <c r="E115" t="s">
        <v>218</v>
      </c>
      <c r="G115" t="s">
        <v>84</v>
      </c>
      <c r="H115" t="s">
        <v>572</v>
      </c>
      <c r="K115" t="s">
        <v>65</v>
      </c>
      <c r="L115" t="s">
        <v>229</v>
      </c>
      <c r="M115" t="s">
        <v>522</v>
      </c>
      <c r="N115" s="17" t="s">
        <v>573</v>
      </c>
      <c r="O115" s="19">
        <f>SUBSTITUTE(SUBSTITUTE(SUBSTITUTE(N115, " Mrd. €", ""), ".", ""), ",", ".")*1</f>
        <v>20150</v>
      </c>
      <c r="P115">
        <v>4</v>
      </c>
      <c r="Q115" t="s">
        <v>574</v>
      </c>
      <c r="R115" s="6">
        <v>1.1499999999999999</v>
      </c>
      <c r="S115">
        <v>27.6</v>
      </c>
      <c r="T115">
        <v>727.3</v>
      </c>
      <c r="U115" s="5">
        <v>0</v>
      </c>
      <c r="V115" s="5">
        <v>29</v>
      </c>
      <c r="W115" s="6">
        <v>13.31</v>
      </c>
      <c r="X115" s="6">
        <v>10.06</v>
      </c>
      <c r="Y115" s="6">
        <v>3.75</v>
      </c>
      <c r="Z115" s="6">
        <v>0.94</v>
      </c>
      <c r="AA115" s="6">
        <v>0.96</v>
      </c>
      <c r="AB115" s="6">
        <v>4.4400000000000004</v>
      </c>
      <c r="AC115" s="6">
        <v>3.26</v>
      </c>
      <c r="AD115" s="6">
        <v>4.8600000000000003</v>
      </c>
      <c r="AE115" s="6">
        <v>0.63</v>
      </c>
      <c r="AF115" s="6">
        <v>-2.44</v>
      </c>
      <c r="AG115" s="6">
        <v>-10.58</v>
      </c>
      <c r="AH115" s="6">
        <v>-88.87</v>
      </c>
      <c r="AI115" s="6">
        <v>0.94</v>
      </c>
      <c r="AJ115" s="6">
        <v>4.8600000000000003</v>
      </c>
      <c r="AK115" s="6">
        <v>3.65</v>
      </c>
      <c r="AL115" s="6">
        <v>-12.49</v>
      </c>
      <c r="AN115">
        <v>23.9</v>
      </c>
      <c r="AO115">
        <v>24.5</v>
      </c>
      <c r="AP115">
        <v>1.6</v>
      </c>
      <c r="AQ115">
        <v>10</v>
      </c>
      <c r="AS115">
        <v>5.7</v>
      </c>
      <c r="AT115">
        <v>8.5</v>
      </c>
      <c r="AU115">
        <v>-19.3</v>
      </c>
      <c r="AV115">
        <v>25.2</v>
      </c>
      <c r="AW115">
        <v>9999</v>
      </c>
      <c r="AX115" s="6">
        <v>8.74</v>
      </c>
      <c r="AY115" s="6">
        <v>2.4900000000000002</v>
      </c>
      <c r="AZ115" s="6">
        <v>0</v>
      </c>
      <c r="BA115" s="6">
        <v>0.8</v>
      </c>
      <c r="BB115" s="6">
        <v>2.12</v>
      </c>
      <c r="BC115" s="6">
        <v>8.01</v>
      </c>
      <c r="BD115" s="6">
        <v>23.23</v>
      </c>
      <c r="BE115" s="6">
        <v>27.53</v>
      </c>
      <c r="BF115" s="6">
        <v>13.1</v>
      </c>
      <c r="BG115" s="6">
        <v>131.13</v>
      </c>
      <c r="BH115" s="6">
        <v>178.33</v>
      </c>
    </row>
    <row r="116" spans="1:60" hidden="1" x14ac:dyDescent="0.2">
      <c r="A116" t="s">
        <v>866</v>
      </c>
      <c r="B116" t="s">
        <v>2508</v>
      </c>
      <c r="C116" t="s">
        <v>2509</v>
      </c>
      <c r="D116">
        <v>90</v>
      </c>
      <c r="E116" t="s">
        <v>136</v>
      </c>
      <c r="G116" t="s">
        <v>84</v>
      </c>
      <c r="H116" t="s">
        <v>1806</v>
      </c>
      <c r="K116" t="s">
        <v>65</v>
      </c>
      <c r="L116" t="s">
        <v>114</v>
      </c>
      <c r="M116" t="s">
        <v>352</v>
      </c>
      <c r="N116" s="17" t="s">
        <v>2510</v>
      </c>
      <c r="O116" s="19">
        <f>SUBSTITUTE(SUBSTITUTE(SUBSTITUTE(N116, " Mrd. €", ""), ".", ""), ",", ".")*1</f>
        <v>14398</v>
      </c>
      <c r="P116">
        <v>4</v>
      </c>
      <c r="Q116" t="s">
        <v>2511</v>
      </c>
      <c r="R116" s="6">
        <v>4.29</v>
      </c>
      <c r="S116">
        <v>70.3</v>
      </c>
      <c r="T116">
        <v>83.6</v>
      </c>
      <c r="U116" s="5">
        <v>13</v>
      </c>
      <c r="V116" s="5">
        <v>29</v>
      </c>
      <c r="W116" s="6">
        <v>7.58</v>
      </c>
      <c r="X116" s="6">
        <v>9.92</v>
      </c>
      <c r="Y116" s="6">
        <v>5.54</v>
      </c>
      <c r="Z116" s="6">
        <v>0.92</v>
      </c>
      <c r="AA116" s="6">
        <v>0.97</v>
      </c>
      <c r="AB116" s="6">
        <v>7.22</v>
      </c>
      <c r="AC116" s="6">
        <v>7.8</v>
      </c>
      <c r="AD116" s="6">
        <v>-4.21</v>
      </c>
      <c r="AE116" s="6">
        <v>0.92</v>
      </c>
      <c r="AF116" s="6">
        <v>6.29</v>
      </c>
      <c r="AG116" s="6">
        <v>8.2200000000000006</v>
      </c>
      <c r="AH116" s="6">
        <v>-5.09</v>
      </c>
      <c r="AI116" s="6">
        <v>0.97</v>
      </c>
      <c r="AJ116" s="6">
        <v>8.9600000000000009</v>
      </c>
      <c r="AK116" s="6">
        <v>6.71</v>
      </c>
      <c r="AL116" s="6">
        <v>1.8</v>
      </c>
      <c r="AM116">
        <v>14.1</v>
      </c>
      <c r="AN116">
        <v>16.399999999999999</v>
      </c>
      <c r="AO116">
        <v>14</v>
      </c>
      <c r="AP116">
        <v>7.2</v>
      </c>
      <c r="AQ116">
        <v>-12.2</v>
      </c>
      <c r="AR116">
        <v>-18.899999999999999</v>
      </c>
      <c r="AS116">
        <v>-14.1</v>
      </c>
      <c r="AT116">
        <v>-7</v>
      </c>
      <c r="AU116">
        <v>-20.5</v>
      </c>
      <c r="AV116">
        <v>40.6</v>
      </c>
      <c r="AW116">
        <v>34.1</v>
      </c>
      <c r="AX116" s="6">
        <v>6.29</v>
      </c>
      <c r="AY116" s="6">
        <v>3.22</v>
      </c>
      <c r="AZ116" s="6">
        <v>0</v>
      </c>
      <c r="BA116" s="6">
        <v>0.45</v>
      </c>
      <c r="BB116" s="6">
        <v>1.61</v>
      </c>
      <c r="BC116" s="6">
        <v>4.83</v>
      </c>
      <c r="BD116" s="6">
        <v>5.53</v>
      </c>
      <c r="BE116" s="6">
        <v>-11.19</v>
      </c>
      <c r="BF116" s="6">
        <v>17.18</v>
      </c>
      <c r="BG116" s="6">
        <v>84.02</v>
      </c>
      <c r="BH116" s="6">
        <v>149.37</v>
      </c>
    </row>
    <row r="117" spans="1:60" hidden="1" x14ac:dyDescent="0.2">
      <c r="A117" t="s">
        <v>872</v>
      </c>
      <c r="B117" t="s">
        <v>855</v>
      </c>
      <c r="C117" t="s">
        <v>856</v>
      </c>
      <c r="D117">
        <v>87</v>
      </c>
      <c r="E117" t="s">
        <v>857</v>
      </c>
      <c r="G117" t="s">
        <v>74</v>
      </c>
      <c r="H117" t="s">
        <v>858</v>
      </c>
      <c r="K117" t="s">
        <v>65</v>
      </c>
      <c r="L117" t="s">
        <v>229</v>
      </c>
      <c r="M117" t="s">
        <v>230</v>
      </c>
      <c r="N117" t="s">
        <v>859</v>
      </c>
      <c r="O117" s="19">
        <f>SUBSTITUTE(SUBSTITUTE(SUBSTITUTE(N117, " Mrd. €", ""), ".", ""), ",", ".")*1</f>
        <v>5260</v>
      </c>
      <c r="P117">
        <v>4</v>
      </c>
      <c r="Q117" t="s">
        <v>860</v>
      </c>
      <c r="R117" s="6">
        <v>1.59</v>
      </c>
      <c r="S117">
        <v>25.4</v>
      </c>
      <c r="T117">
        <v>22.4</v>
      </c>
      <c r="U117" s="5">
        <v>2</v>
      </c>
      <c r="V117" s="5">
        <v>29</v>
      </c>
      <c r="W117" s="6">
        <v>7.22</v>
      </c>
      <c r="X117" s="6">
        <v>4.0999999999999996</v>
      </c>
      <c r="Y117" s="6">
        <v>9.09</v>
      </c>
      <c r="Z117" s="6">
        <v>0.96</v>
      </c>
      <c r="AA117" s="6">
        <v>0.82</v>
      </c>
      <c r="AB117" s="6">
        <v>6.8</v>
      </c>
      <c r="AC117" s="6">
        <v>11.6</v>
      </c>
      <c r="AD117" s="6">
        <v>26.24</v>
      </c>
      <c r="AE117" s="6">
        <v>0.52</v>
      </c>
      <c r="AF117" s="6">
        <v>9.89</v>
      </c>
      <c r="AG117" s="6">
        <v>15.61</v>
      </c>
      <c r="AH117" s="6">
        <v>-8.5</v>
      </c>
      <c r="AI117" s="6">
        <v>0.66</v>
      </c>
      <c r="AJ117" s="6">
        <v>0.74</v>
      </c>
      <c r="AK117" s="6">
        <v>3.58</v>
      </c>
      <c r="AL117" s="6">
        <v>1.63</v>
      </c>
      <c r="AM117">
        <v>12.9</v>
      </c>
      <c r="AN117">
        <v>16</v>
      </c>
      <c r="AO117">
        <v>8.6</v>
      </c>
      <c r="AP117">
        <v>1.5</v>
      </c>
      <c r="AQ117">
        <v>12.4</v>
      </c>
      <c r="AR117">
        <v>-14.3</v>
      </c>
      <c r="AS117">
        <v>-22.9</v>
      </c>
      <c r="AT117">
        <v>41.7</v>
      </c>
      <c r="AU117">
        <v>51.3</v>
      </c>
      <c r="AV117">
        <v>32.9</v>
      </c>
      <c r="AW117">
        <v>3.7</v>
      </c>
      <c r="AX117" s="6">
        <v>5.98</v>
      </c>
      <c r="AY117" s="6">
        <v>20.7</v>
      </c>
      <c r="AZ117" s="6">
        <v>0</v>
      </c>
      <c r="BA117" s="6">
        <v>0.17</v>
      </c>
      <c r="BB117" s="6">
        <v>8.58</v>
      </c>
      <c r="BC117" s="6">
        <v>19.47</v>
      </c>
      <c r="BD117" s="6">
        <v>31.52</v>
      </c>
      <c r="BE117" s="6">
        <v>36.979999999999997</v>
      </c>
      <c r="BF117" s="6">
        <v>156.13</v>
      </c>
      <c r="BG117" s="6">
        <v>78.72</v>
      </c>
      <c r="BH117" s="6">
        <v>615.46</v>
      </c>
    </row>
    <row r="118" spans="1:60" hidden="1" x14ac:dyDescent="0.2">
      <c r="A118" t="s">
        <v>879</v>
      </c>
      <c r="B118" t="s">
        <v>2601</v>
      </c>
      <c r="C118" t="s">
        <v>2602</v>
      </c>
      <c r="D118">
        <v>83</v>
      </c>
      <c r="E118" t="s">
        <v>338</v>
      </c>
      <c r="G118" t="s">
        <v>406</v>
      </c>
      <c r="H118" t="s">
        <v>2603</v>
      </c>
      <c r="K118" t="s">
        <v>65</v>
      </c>
      <c r="L118" t="s">
        <v>181</v>
      </c>
      <c r="M118" t="s">
        <v>485</v>
      </c>
      <c r="N118" t="s">
        <v>2604</v>
      </c>
      <c r="O118" s="19">
        <f>SUBSTITUTE(SUBSTITUTE(SUBSTITUTE(N118, " Mrd. €", ""), ".", ""), ",", ".")*1</f>
        <v>3969</v>
      </c>
      <c r="P118">
        <v>4</v>
      </c>
      <c r="Q118" t="s">
        <v>593</v>
      </c>
      <c r="R118" s="6">
        <v>3.87</v>
      </c>
      <c r="S118">
        <v>65.900000000000006</v>
      </c>
      <c r="T118">
        <v>100</v>
      </c>
      <c r="U118" s="5">
        <v>29</v>
      </c>
      <c r="V118" s="5">
        <v>29</v>
      </c>
      <c r="W118" s="6">
        <v>7.09</v>
      </c>
      <c r="X118" s="6">
        <v>7.53</v>
      </c>
      <c r="Y118" s="6">
        <v>5.66</v>
      </c>
      <c r="Z118" s="6">
        <v>0.99</v>
      </c>
      <c r="AA118" s="6">
        <v>0.93</v>
      </c>
      <c r="AB118" s="6">
        <v>2.06</v>
      </c>
      <c r="AC118" s="6">
        <v>6.02</v>
      </c>
      <c r="AD118" s="6">
        <v>7.85</v>
      </c>
      <c r="AE118" s="6">
        <v>0.63</v>
      </c>
      <c r="AF118" s="6">
        <v>-0.38</v>
      </c>
      <c r="AG118" s="6">
        <v>12.57</v>
      </c>
      <c r="AH118" s="6">
        <v>40.06</v>
      </c>
      <c r="AI118" s="6">
        <v>-0.63</v>
      </c>
      <c r="AJ118" s="6">
        <v>-8.1199999999999992</v>
      </c>
      <c r="AK118" s="6">
        <v>-9.06</v>
      </c>
      <c r="AL118" s="6">
        <v>5.01</v>
      </c>
      <c r="AM118">
        <v>17.3</v>
      </c>
      <c r="AN118">
        <v>17</v>
      </c>
      <c r="AO118">
        <v>10.7</v>
      </c>
      <c r="AP118">
        <v>2.5</v>
      </c>
      <c r="AQ118">
        <v>-5.6</v>
      </c>
      <c r="AR118">
        <v>-12.4</v>
      </c>
      <c r="AS118">
        <v>-9.5</v>
      </c>
      <c r="AT118">
        <v>61</v>
      </c>
      <c r="AU118">
        <v>-19.5</v>
      </c>
      <c r="AV118">
        <v>48.7</v>
      </c>
      <c r="AW118">
        <v>9999</v>
      </c>
      <c r="AX118" s="6">
        <v>4.7300000000000004</v>
      </c>
      <c r="AY118" s="6">
        <v>-1.74</v>
      </c>
      <c r="AZ118" s="6">
        <v>0</v>
      </c>
      <c r="BA118" s="6">
        <v>2.02</v>
      </c>
      <c r="BB118" s="6">
        <v>-2.4500000000000002</v>
      </c>
      <c r="BC118" s="6">
        <v>4.05</v>
      </c>
      <c r="BD118" s="6">
        <v>1.07</v>
      </c>
      <c r="BE118" s="6">
        <v>-13.7</v>
      </c>
      <c r="BF118" s="6">
        <v>-8.41</v>
      </c>
      <c r="BG118" s="6">
        <v>58.73</v>
      </c>
      <c r="BH118" s="6">
        <v>163.59</v>
      </c>
    </row>
    <row r="119" spans="1:60" hidden="1" x14ac:dyDescent="0.2">
      <c r="A119" t="s">
        <v>885</v>
      </c>
      <c r="B119" t="s">
        <v>1437</v>
      </c>
      <c r="C119" t="s">
        <v>1438</v>
      </c>
      <c r="D119">
        <v>92</v>
      </c>
      <c r="E119" t="s">
        <v>505</v>
      </c>
      <c r="H119" t="s">
        <v>1439</v>
      </c>
      <c r="K119" t="s">
        <v>274</v>
      </c>
      <c r="L119" t="s">
        <v>97</v>
      </c>
      <c r="M119" t="s">
        <v>542</v>
      </c>
      <c r="N119" t="s">
        <v>1440</v>
      </c>
      <c r="O119" s="19">
        <f>SUBSTITUTE(SUBSTITUTE(SUBSTITUTE(N119, " Mrd. €", ""), ".", ""), ",", ".")*1</f>
        <v>5383</v>
      </c>
      <c r="P119">
        <v>4</v>
      </c>
      <c r="Q119" t="s">
        <v>1441</v>
      </c>
      <c r="R119" s="6">
        <v>2.2599999999999998</v>
      </c>
      <c r="S119">
        <v>25.8</v>
      </c>
      <c r="T119">
        <v>12.4</v>
      </c>
      <c r="U119" s="5">
        <v>29</v>
      </c>
      <c r="V119" s="5">
        <v>29</v>
      </c>
      <c r="W119" s="6">
        <v>8.16</v>
      </c>
      <c r="X119" s="6">
        <v>11.04</v>
      </c>
      <c r="Y119" s="6">
        <v>6.85</v>
      </c>
      <c r="Z119" s="6">
        <v>0.97</v>
      </c>
      <c r="AA119" s="6">
        <v>0.77</v>
      </c>
      <c r="AB119" s="6">
        <v>6.06</v>
      </c>
      <c r="AC119" s="6">
        <v>14.27</v>
      </c>
      <c r="AD119" s="6">
        <v>-2.64</v>
      </c>
      <c r="AE119" s="6">
        <v>0.74</v>
      </c>
      <c r="AF119" s="6">
        <v>11.15</v>
      </c>
      <c r="AG119" s="6">
        <v>23.49</v>
      </c>
      <c r="AH119" s="6">
        <v>20.420000000000002</v>
      </c>
      <c r="AI119" s="6">
        <v>0.98</v>
      </c>
      <c r="AJ119" s="6">
        <v>3.98</v>
      </c>
      <c r="AK119" s="6">
        <v>4.3099999999999996</v>
      </c>
      <c r="AL119" s="6">
        <v>0.95</v>
      </c>
      <c r="AM119">
        <v>11.8</v>
      </c>
      <c r="AN119">
        <v>11.8</v>
      </c>
      <c r="AO119">
        <v>4.5</v>
      </c>
      <c r="AP119">
        <v>0.3</v>
      </c>
      <c r="AQ119">
        <v>-24.4</v>
      </c>
      <c r="AR119">
        <v>-45.4</v>
      </c>
      <c r="AS119">
        <v>-41.3</v>
      </c>
      <c r="AT119">
        <v>-13.5</v>
      </c>
      <c r="AU119">
        <v>-28.8</v>
      </c>
      <c r="AV119">
        <v>44.1</v>
      </c>
      <c r="AW119">
        <v>5.7</v>
      </c>
      <c r="AX119" s="6">
        <v>4.07</v>
      </c>
      <c r="AY119" s="6">
        <v>0.71</v>
      </c>
      <c r="AZ119" s="6">
        <v>0</v>
      </c>
      <c r="BA119" s="6">
        <v>-4.6900000000000004</v>
      </c>
      <c r="BB119" s="6">
        <v>0.19</v>
      </c>
      <c r="BC119" s="6">
        <v>-6.41</v>
      </c>
      <c r="BD119" s="6">
        <v>-13.06</v>
      </c>
      <c r="BE119" s="6">
        <v>-6.95</v>
      </c>
      <c r="BF119" s="6">
        <v>3.63</v>
      </c>
      <c r="BG119" s="6">
        <v>49.03</v>
      </c>
      <c r="BH119" s="6">
        <v>72.569999999999993</v>
      </c>
    </row>
    <row r="120" spans="1:60" hidden="1" x14ac:dyDescent="0.2">
      <c r="A120" t="s">
        <v>892</v>
      </c>
      <c r="B120" t="s">
        <v>1510</v>
      </c>
      <c r="C120" t="s">
        <v>1511</v>
      </c>
      <c r="D120">
        <v>54</v>
      </c>
      <c r="E120" t="s">
        <v>331</v>
      </c>
      <c r="G120" t="s">
        <v>84</v>
      </c>
      <c r="H120" t="s">
        <v>1512</v>
      </c>
      <c r="K120" t="s">
        <v>65</v>
      </c>
      <c r="L120" t="s">
        <v>114</v>
      </c>
      <c r="M120" t="s">
        <v>352</v>
      </c>
      <c r="N120" t="s">
        <v>1513</v>
      </c>
      <c r="O120" s="19">
        <f>SUBSTITUTE(SUBSTITUTE(SUBSTITUTE(N120, " Mrd. €", ""), ".", ""), ",", ".")*1</f>
        <v>15371</v>
      </c>
      <c r="P120">
        <v>4</v>
      </c>
      <c r="Q120" t="s">
        <v>1514</v>
      </c>
      <c r="R120" s="6">
        <v>3.66</v>
      </c>
      <c r="S120">
        <v>72.7</v>
      </c>
      <c r="T120">
        <v>67</v>
      </c>
      <c r="U120" s="5">
        <v>29</v>
      </c>
      <c r="V120" s="5">
        <v>29</v>
      </c>
      <c r="W120" s="6">
        <v>6.78</v>
      </c>
      <c r="X120" s="6">
        <v>4.43</v>
      </c>
      <c r="Y120" s="6">
        <v>4.87</v>
      </c>
      <c r="Z120" s="6">
        <v>0.98</v>
      </c>
      <c r="AA120" s="6">
        <v>0.95</v>
      </c>
      <c r="AB120" s="6">
        <v>6.2</v>
      </c>
      <c r="AC120" s="6">
        <v>1.67</v>
      </c>
      <c r="AD120" s="6">
        <v>1.1200000000000001</v>
      </c>
      <c r="AE120" s="6">
        <v>0.92</v>
      </c>
      <c r="AF120" s="6">
        <v>4.3600000000000003</v>
      </c>
      <c r="AG120" s="6">
        <v>-2.17</v>
      </c>
      <c r="AH120" s="6">
        <v>-2.2000000000000002</v>
      </c>
      <c r="AI120" s="6">
        <v>0.97</v>
      </c>
      <c r="AJ120" s="6">
        <v>6.17</v>
      </c>
      <c r="AK120" s="6">
        <v>3.41</v>
      </c>
      <c r="AL120" s="6">
        <v>3.43</v>
      </c>
      <c r="AM120">
        <v>17.100000000000001</v>
      </c>
      <c r="AN120">
        <v>19.8</v>
      </c>
      <c r="AO120">
        <v>15.8</v>
      </c>
      <c r="AP120">
        <v>9.9</v>
      </c>
      <c r="AQ120">
        <v>-11.7</v>
      </c>
      <c r="AR120">
        <v>-15.1</v>
      </c>
      <c r="AS120">
        <v>-10</v>
      </c>
      <c r="AT120">
        <v>-13</v>
      </c>
      <c r="AU120">
        <v>-17.600000000000001</v>
      </c>
      <c r="AV120">
        <v>51.4</v>
      </c>
      <c r="AW120">
        <v>20.7</v>
      </c>
      <c r="AX120" s="6">
        <v>3.66</v>
      </c>
      <c r="AY120" s="6">
        <v>-2.29</v>
      </c>
      <c r="AZ120" s="6">
        <v>0</v>
      </c>
      <c r="BA120" s="6">
        <v>0.15</v>
      </c>
      <c r="BB120" s="6">
        <v>4</v>
      </c>
      <c r="BC120" s="6">
        <v>10.85</v>
      </c>
      <c r="BD120" s="6">
        <v>17.73</v>
      </c>
      <c r="BE120" s="6">
        <v>13.67</v>
      </c>
      <c r="BF120" s="6">
        <v>-10.95</v>
      </c>
      <c r="BG120" s="6">
        <v>43.21</v>
      </c>
      <c r="BH120" s="6">
        <v>68.19</v>
      </c>
    </row>
    <row r="121" spans="1:60" hidden="1" x14ac:dyDescent="0.2">
      <c r="A121" t="s">
        <v>898</v>
      </c>
      <c r="B121" t="s">
        <v>1988</v>
      </c>
      <c r="C121" t="s">
        <v>1989</v>
      </c>
      <c r="D121">
        <v>46</v>
      </c>
      <c r="E121" t="s">
        <v>338</v>
      </c>
      <c r="H121" t="s">
        <v>1990</v>
      </c>
      <c r="K121" t="s">
        <v>65</v>
      </c>
      <c r="L121" t="s">
        <v>66</v>
      </c>
      <c r="M121" t="s">
        <v>67</v>
      </c>
      <c r="N121" t="s">
        <v>1991</v>
      </c>
      <c r="O121" s="19">
        <f>SUBSTITUTE(SUBSTITUTE(SUBSTITUTE(N121, " Mrd. €", ""), ".", ""), ",", ".")*1</f>
        <v>1992</v>
      </c>
      <c r="P121">
        <v>4</v>
      </c>
      <c r="Q121" t="s">
        <v>1992</v>
      </c>
      <c r="R121" s="6">
        <v>4.37</v>
      </c>
      <c r="S121">
        <v>42.9</v>
      </c>
      <c r="T121">
        <v>36.200000000000003</v>
      </c>
      <c r="U121" s="5">
        <v>13</v>
      </c>
      <c r="V121" s="5">
        <v>29</v>
      </c>
      <c r="W121" s="6">
        <v>9.48</v>
      </c>
      <c r="X121" s="6">
        <v>5.61</v>
      </c>
      <c r="Y121" s="6">
        <v>3.18</v>
      </c>
      <c r="Z121" s="6">
        <v>0.96</v>
      </c>
      <c r="AA121" s="6">
        <v>0.91</v>
      </c>
      <c r="AB121" s="6">
        <v>8.19</v>
      </c>
      <c r="AC121" s="6">
        <v>-1.89</v>
      </c>
      <c r="AD121" s="6">
        <v>-16.649999999999999</v>
      </c>
      <c r="AE121" s="6">
        <v>0.77</v>
      </c>
      <c r="AF121" s="6">
        <v>7.08</v>
      </c>
      <c r="AG121" s="6">
        <v>-0.37</v>
      </c>
      <c r="AI121" s="6">
        <v>0.94</v>
      </c>
      <c r="AJ121" s="6">
        <v>11.21</v>
      </c>
      <c r="AK121" s="6">
        <v>8.4</v>
      </c>
      <c r="AL121" s="6">
        <v>-6.76</v>
      </c>
      <c r="AM121">
        <v>9.8000000000000007</v>
      </c>
      <c r="AN121">
        <v>9.8000000000000007</v>
      </c>
      <c r="AO121">
        <v>7.8</v>
      </c>
      <c r="AP121">
        <v>3</v>
      </c>
      <c r="AQ121">
        <v>-35.299999999999997</v>
      </c>
      <c r="AR121">
        <v>-40.6</v>
      </c>
      <c r="AS121">
        <v>-36.200000000000003</v>
      </c>
      <c r="AT121">
        <v>-32.799999999999997</v>
      </c>
      <c r="AU121">
        <v>-43.7</v>
      </c>
      <c r="AV121">
        <v>5.3</v>
      </c>
      <c r="AW121">
        <v>6.2</v>
      </c>
      <c r="AX121" s="6">
        <v>3.31</v>
      </c>
      <c r="AY121" s="6">
        <v>-6.04</v>
      </c>
      <c r="AZ121" s="6">
        <v>0</v>
      </c>
      <c r="BA121" s="6">
        <v>-0.24</v>
      </c>
      <c r="BB121" s="6">
        <v>-1.05</v>
      </c>
      <c r="BC121" s="6">
        <v>-0.31</v>
      </c>
      <c r="BD121" s="6">
        <v>-15.02</v>
      </c>
      <c r="BE121" s="6">
        <v>2.79</v>
      </c>
      <c r="BF121" s="6">
        <v>-26.76</v>
      </c>
      <c r="BG121" s="6">
        <v>38.43</v>
      </c>
      <c r="BH121" s="6">
        <v>2980</v>
      </c>
    </row>
    <row r="122" spans="1:60" hidden="1" x14ac:dyDescent="0.2">
      <c r="A122" t="s">
        <v>904</v>
      </c>
      <c r="B122" t="s">
        <v>3058</v>
      </c>
      <c r="C122" t="s">
        <v>3059</v>
      </c>
      <c r="D122">
        <v>40</v>
      </c>
      <c r="E122" t="s">
        <v>533</v>
      </c>
      <c r="G122" t="s">
        <v>74</v>
      </c>
      <c r="H122" t="s">
        <v>3060</v>
      </c>
      <c r="K122" t="s">
        <v>228</v>
      </c>
      <c r="L122" t="s">
        <v>181</v>
      </c>
      <c r="M122" t="s">
        <v>485</v>
      </c>
      <c r="N122" t="s">
        <v>3061</v>
      </c>
      <c r="O122" s="19">
        <f>SUBSTITUTE(SUBSTITUTE(SUBSTITUTE(N122, " Mrd. €", ""), ".", ""), ",", ".")*1</f>
        <v>3401</v>
      </c>
      <c r="P122">
        <v>4</v>
      </c>
      <c r="Q122" t="s">
        <v>536</v>
      </c>
      <c r="R122" s="6">
        <v>6.06</v>
      </c>
      <c r="S122">
        <v>58.6</v>
      </c>
      <c r="T122">
        <v>101</v>
      </c>
      <c r="U122" s="5">
        <v>27</v>
      </c>
      <c r="V122" s="5">
        <v>29</v>
      </c>
      <c r="W122" s="6">
        <v>7.4</v>
      </c>
      <c r="X122" s="6">
        <v>4.3600000000000003</v>
      </c>
      <c r="Y122" s="6">
        <v>7.81</v>
      </c>
      <c r="Z122" s="6">
        <v>0.99</v>
      </c>
      <c r="AA122" s="6">
        <v>0.93</v>
      </c>
      <c r="AB122" s="6">
        <v>9.24</v>
      </c>
      <c r="AC122" s="6">
        <v>1.46</v>
      </c>
      <c r="AD122" s="6">
        <v>0.45</v>
      </c>
      <c r="AE122" s="6">
        <v>0.4</v>
      </c>
      <c r="AG122" s="6">
        <v>-0.2</v>
      </c>
      <c r="AH122" s="6">
        <v>14.23</v>
      </c>
      <c r="AI122" s="6">
        <v>0.96</v>
      </c>
      <c r="AJ122" s="6">
        <v>9.6199999999999992</v>
      </c>
      <c r="AK122" s="6">
        <v>5.52</v>
      </c>
      <c r="AL122" s="6">
        <v>3.62</v>
      </c>
      <c r="AM122">
        <v>9.6</v>
      </c>
      <c r="AN122">
        <v>9.6999999999999993</v>
      </c>
      <c r="AO122">
        <v>7</v>
      </c>
      <c r="AP122">
        <v>0.5</v>
      </c>
      <c r="AQ122">
        <v>-37.1</v>
      </c>
      <c r="AR122">
        <v>-35</v>
      </c>
      <c r="AS122">
        <v>-33.799999999999997</v>
      </c>
      <c r="AT122">
        <v>-38.9</v>
      </c>
      <c r="AU122">
        <v>-26.7</v>
      </c>
      <c r="AV122">
        <v>36.700000000000003</v>
      </c>
      <c r="AW122">
        <v>354.4</v>
      </c>
      <c r="AX122" s="6">
        <v>2.83</v>
      </c>
      <c r="AY122" s="6">
        <v>-6.05</v>
      </c>
      <c r="AZ122" s="6">
        <v>0</v>
      </c>
      <c r="BA122" s="6">
        <v>0.99</v>
      </c>
      <c r="BB122" s="6">
        <v>1.81</v>
      </c>
      <c r="BC122" s="6">
        <v>33.799999999999997</v>
      </c>
      <c r="BD122" s="6">
        <v>45.08</v>
      </c>
      <c r="BE122" s="6">
        <v>24.15</v>
      </c>
      <c r="BF122" s="6">
        <v>-26.81</v>
      </c>
      <c r="BG122" s="6">
        <v>32.17</v>
      </c>
      <c r="BH122" s="6">
        <v>572.95000000000005</v>
      </c>
    </row>
    <row r="123" spans="1:60" hidden="1" x14ac:dyDescent="0.2">
      <c r="A123" t="s">
        <v>909</v>
      </c>
      <c r="B123" t="s">
        <v>1383</v>
      </c>
      <c r="C123" t="s">
        <v>1384</v>
      </c>
      <c r="D123">
        <v>51</v>
      </c>
      <c r="E123" t="s">
        <v>617</v>
      </c>
      <c r="G123" t="s">
        <v>84</v>
      </c>
      <c r="H123" t="s">
        <v>1385</v>
      </c>
      <c r="K123" t="s">
        <v>65</v>
      </c>
      <c r="L123" t="s">
        <v>229</v>
      </c>
      <c r="M123" t="s">
        <v>230</v>
      </c>
      <c r="N123" t="s">
        <v>1386</v>
      </c>
      <c r="O123" s="19">
        <f>SUBSTITUTE(SUBSTITUTE(SUBSTITUTE(N123, " Mrd. €", ""), ".", ""), ",", ".")*1</f>
        <v>11037</v>
      </c>
      <c r="P123">
        <v>1</v>
      </c>
      <c r="Q123" t="s">
        <v>1387</v>
      </c>
      <c r="R123" s="6">
        <v>3.18</v>
      </c>
      <c r="S123">
        <v>50.5</v>
      </c>
      <c r="T123">
        <v>73</v>
      </c>
      <c r="U123" s="5">
        <v>14</v>
      </c>
      <c r="V123" s="5">
        <v>29</v>
      </c>
      <c r="W123" s="6">
        <v>8.93</v>
      </c>
      <c r="X123" s="6">
        <v>5.78</v>
      </c>
      <c r="Y123" s="6">
        <v>2.52</v>
      </c>
      <c r="Z123" s="6">
        <v>0.97</v>
      </c>
      <c r="AA123" s="6">
        <v>0.84</v>
      </c>
      <c r="AB123" s="6">
        <v>-1.1000000000000001</v>
      </c>
      <c r="AC123" s="6">
        <v>-2.58</v>
      </c>
      <c r="AD123" s="6">
        <v>20.95</v>
      </c>
      <c r="AE123" s="6">
        <v>0.87</v>
      </c>
      <c r="AF123" s="6">
        <v>2.2999999999999998</v>
      </c>
      <c r="AG123" s="6">
        <v>1.37</v>
      </c>
      <c r="AH123" s="6">
        <v>-10.11</v>
      </c>
      <c r="AI123" s="6">
        <v>0.76</v>
      </c>
      <c r="AJ123" s="6">
        <v>-0.48</v>
      </c>
      <c r="AK123" s="6">
        <v>-0.38</v>
      </c>
      <c r="AL123" s="6">
        <v>2.37</v>
      </c>
      <c r="AM123">
        <v>13</v>
      </c>
      <c r="AN123">
        <v>15.9</v>
      </c>
      <c r="AO123">
        <v>8.8000000000000007</v>
      </c>
      <c r="AP123">
        <v>1.3</v>
      </c>
      <c r="AQ123">
        <v>33</v>
      </c>
      <c r="AR123">
        <v>-8</v>
      </c>
      <c r="AS123">
        <v>5.9</v>
      </c>
      <c r="AT123">
        <v>6.1</v>
      </c>
      <c r="AU123">
        <v>-11.6</v>
      </c>
      <c r="AV123">
        <v>24.4</v>
      </c>
      <c r="AW123">
        <v>35.299999999999997</v>
      </c>
      <c r="AX123" s="6">
        <v>1.29</v>
      </c>
      <c r="AY123" s="6">
        <v>9.31</v>
      </c>
      <c r="AZ123" s="6">
        <v>0</v>
      </c>
      <c r="BA123" s="6">
        <v>1.1000000000000001</v>
      </c>
      <c r="BB123" s="6">
        <v>5.64</v>
      </c>
      <c r="BC123" s="6">
        <v>16.350000000000001</v>
      </c>
      <c r="BD123" s="6">
        <v>18.57</v>
      </c>
      <c r="BE123" s="6">
        <v>22.72</v>
      </c>
      <c r="BF123" s="6">
        <v>56.08</v>
      </c>
      <c r="BG123" s="6">
        <v>13.7</v>
      </c>
      <c r="BH123" s="6">
        <v>462.9</v>
      </c>
    </row>
    <row r="124" spans="1:60" hidden="1" x14ac:dyDescent="0.2">
      <c r="A124" t="s">
        <v>915</v>
      </c>
      <c r="B124" t="s">
        <v>2395</v>
      </c>
      <c r="C124" t="s">
        <v>2396</v>
      </c>
      <c r="D124">
        <v>34</v>
      </c>
      <c r="E124" t="s">
        <v>428</v>
      </c>
      <c r="G124" t="s">
        <v>74</v>
      </c>
      <c r="H124" t="s">
        <v>2397</v>
      </c>
      <c r="K124" t="s">
        <v>65</v>
      </c>
      <c r="L124" t="s">
        <v>86</v>
      </c>
      <c r="M124" t="s">
        <v>198</v>
      </c>
      <c r="N124" t="s">
        <v>2398</v>
      </c>
      <c r="O124" s="19">
        <f>SUBSTITUTE(SUBSTITUTE(SUBSTITUTE(N124, " Mrd. €", ""), ".", ""), ",", ".")*1</f>
        <v>3362</v>
      </c>
      <c r="P124">
        <v>4</v>
      </c>
      <c r="Q124" t="s">
        <v>2399</v>
      </c>
      <c r="R124" s="6">
        <v>4.03</v>
      </c>
      <c r="S124">
        <v>56.3</v>
      </c>
      <c r="T124">
        <v>56.1</v>
      </c>
      <c r="U124" s="5">
        <v>13</v>
      </c>
      <c r="V124" s="5">
        <v>29</v>
      </c>
      <c r="W124" s="6">
        <v>12.37</v>
      </c>
      <c r="X124" s="6">
        <v>6.79</v>
      </c>
      <c r="Y124" s="6">
        <v>-2.04</v>
      </c>
      <c r="Z124" s="6">
        <v>0.97</v>
      </c>
      <c r="AA124" s="6">
        <v>0.68</v>
      </c>
      <c r="AB124" s="6">
        <v>0.1</v>
      </c>
      <c r="AC124" s="6">
        <v>-7.49</v>
      </c>
      <c r="AD124" s="6">
        <v>-16.79</v>
      </c>
      <c r="AE124" s="6">
        <v>0.56000000000000005</v>
      </c>
      <c r="AF124" s="6">
        <v>6.75</v>
      </c>
      <c r="AG124" s="6">
        <v>-14.48</v>
      </c>
      <c r="AH124" s="6">
        <v>5.03</v>
      </c>
      <c r="AI124" s="6">
        <v>0.22</v>
      </c>
      <c r="AJ124" s="6">
        <v>-1.2</v>
      </c>
      <c r="AK124" s="6">
        <v>-2.71</v>
      </c>
      <c r="AL124" s="6">
        <v>-4.37</v>
      </c>
      <c r="AM124">
        <v>77.099999999999994</v>
      </c>
      <c r="AN124">
        <v>13.9</v>
      </c>
      <c r="AO124">
        <v>10.7</v>
      </c>
      <c r="AP124">
        <v>0.2</v>
      </c>
      <c r="AQ124">
        <v>0.6</v>
      </c>
      <c r="AR124">
        <v>237.8</v>
      </c>
      <c r="AS124">
        <v>-6.7</v>
      </c>
      <c r="AT124">
        <v>-27.2</v>
      </c>
      <c r="AU124">
        <v>-40.700000000000003</v>
      </c>
      <c r="AV124">
        <v>10.6</v>
      </c>
      <c r="AW124">
        <v>11.8</v>
      </c>
      <c r="AX124" s="6">
        <v>-0.94</v>
      </c>
      <c r="AY124" s="6">
        <v>-2.69</v>
      </c>
      <c r="AZ124" s="6">
        <v>0</v>
      </c>
      <c r="BA124" s="6">
        <v>-0.05</v>
      </c>
      <c r="BB124" s="6">
        <v>-2.0299999999999998</v>
      </c>
      <c r="BC124" s="6">
        <v>1.79</v>
      </c>
      <c r="BD124" s="6">
        <v>-1.65</v>
      </c>
      <c r="BE124" s="6">
        <v>-0.37</v>
      </c>
      <c r="BF124" s="6">
        <v>-12.75</v>
      </c>
      <c r="BG124" s="6">
        <v>-8.98</v>
      </c>
    </row>
    <row r="125" spans="1:60" hidden="1" x14ac:dyDescent="0.2">
      <c r="A125" t="s">
        <v>922</v>
      </c>
      <c r="B125" t="s">
        <v>1499</v>
      </c>
      <c r="C125" t="s">
        <v>1500</v>
      </c>
      <c r="D125">
        <v>62</v>
      </c>
      <c r="E125" t="s">
        <v>344</v>
      </c>
      <c r="H125" t="s">
        <v>1501</v>
      </c>
      <c r="K125" t="s">
        <v>65</v>
      </c>
      <c r="L125" t="s">
        <v>66</v>
      </c>
      <c r="M125" t="s">
        <v>190</v>
      </c>
      <c r="N125" s="17" t="s">
        <v>1502</v>
      </c>
      <c r="O125" s="19">
        <f>SUBSTITUTE(SUBSTITUTE(SUBSTITUTE(N125, " Mrd. €", ""), ".", ""), ",", ".")*1</f>
        <v>17594</v>
      </c>
      <c r="P125">
        <v>2</v>
      </c>
      <c r="Q125" t="s">
        <v>1503</v>
      </c>
      <c r="R125" s="6">
        <v>1.36</v>
      </c>
      <c r="S125">
        <v>52.5</v>
      </c>
      <c r="T125">
        <v>80</v>
      </c>
      <c r="U125" s="5">
        <v>28</v>
      </c>
      <c r="V125" s="5">
        <v>28</v>
      </c>
      <c r="W125" s="6">
        <v>7.43</v>
      </c>
      <c r="X125" s="6">
        <v>7.67</v>
      </c>
      <c r="Y125" s="6">
        <v>7.14</v>
      </c>
      <c r="Z125" s="6">
        <v>0.99</v>
      </c>
      <c r="AA125" s="6">
        <v>0.87</v>
      </c>
      <c r="AB125" s="6">
        <v>12.45</v>
      </c>
      <c r="AC125" s="6">
        <v>11.24</v>
      </c>
      <c r="AD125" s="6">
        <v>14.46</v>
      </c>
      <c r="AE125" s="6">
        <v>0.15</v>
      </c>
      <c r="AF125" s="6">
        <v>-6.39</v>
      </c>
      <c r="AG125" s="6">
        <v>3.42</v>
      </c>
      <c r="AI125" s="6">
        <v>0.15</v>
      </c>
      <c r="AJ125" s="6">
        <v>-6.19</v>
      </c>
      <c r="AK125" s="6">
        <v>7.62</v>
      </c>
      <c r="AL125" s="6">
        <v>12.81</v>
      </c>
      <c r="AM125">
        <v>39.4</v>
      </c>
      <c r="AN125">
        <v>38.6</v>
      </c>
      <c r="AO125">
        <v>45.4</v>
      </c>
      <c r="AP125">
        <v>5.6</v>
      </c>
      <c r="AQ125">
        <v>28.1</v>
      </c>
      <c r="AR125">
        <v>27.9</v>
      </c>
      <c r="AS125">
        <v>67.3</v>
      </c>
      <c r="AT125">
        <v>57.7</v>
      </c>
      <c r="AU125">
        <v>88.9</v>
      </c>
      <c r="AV125">
        <v>0</v>
      </c>
      <c r="AW125">
        <v>0</v>
      </c>
      <c r="AX125" s="6">
        <v>16.96</v>
      </c>
      <c r="AY125" s="6">
        <v>11.25</v>
      </c>
      <c r="AZ125" s="6">
        <v>0</v>
      </c>
      <c r="BA125" s="6">
        <v>-6.82</v>
      </c>
      <c r="BB125" s="6">
        <v>-5.85</v>
      </c>
      <c r="BC125" s="6">
        <v>-10.35</v>
      </c>
      <c r="BD125" s="6">
        <v>21.43</v>
      </c>
      <c r="BE125" s="6">
        <v>66.47</v>
      </c>
      <c r="BF125" s="6">
        <v>70.42</v>
      </c>
      <c r="BG125" s="6">
        <v>379.09</v>
      </c>
    </row>
    <row r="126" spans="1:60" hidden="1" x14ac:dyDescent="0.2">
      <c r="A126" t="s">
        <v>928</v>
      </c>
      <c r="B126" t="s">
        <v>1178</v>
      </c>
      <c r="C126" t="s">
        <v>1179</v>
      </c>
      <c r="D126">
        <v>100</v>
      </c>
      <c r="E126" t="s">
        <v>473</v>
      </c>
      <c r="G126" t="s">
        <v>406</v>
      </c>
      <c r="H126" t="s">
        <v>1180</v>
      </c>
      <c r="K126" t="s">
        <v>76</v>
      </c>
      <c r="L126" t="s">
        <v>97</v>
      </c>
      <c r="M126" t="s">
        <v>98</v>
      </c>
      <c r="N126" s="17" t="s">
        <v>1181</v>
      </c>
      <c r="O126" s="19">
        <f>SUBSTITUTE(SUBSTITUTE(SUBSTITUTE(N126, " Mrd. €", ""), ".", ""), ",", ".")*1</f>
        <v>2810</v>
      </c>
      <c r="P126">
        <v>4</v>
      </c>
      <c r="Q126" t="s">
        <v>1182</v>
      </c>
      <c r="R126" s="6">
        <v>1.83</v>
      </c>
      <c r="S126">
        <v>33.700000000000003</v>
      </c>
      <c r="T126">
        <v>36</v>
      </c>
      <c r="U126" s="5">
        <v>28</v>
      </c>
      <c r="V126" s="5">
        <v>28</v>
      </c>
      <c r="W126" s="6">
        <v>10.36</v>
      </c>
      <c r="X126" s="6">
        <v>8.9499999999999993</v>
      </c>
      <c r="Y126" s="6">
        <v>12.2</v>
      </c>
      <c r="Z126" s="6">
        <v>0.97</v>
      </c>
      <c r="AA126" s="6">
        <v>0.96</v>
      </c>
      <c r="AB126" s="6">
        <v>11.07</v>
      </c>
      <c r="AC126" s="6">
        <v>10.67</v>
      </c>
      <c r="AD126" s="6">
        <v>2.5499999999999998</v>
      </c>
      <c r="AE126" s="6">
        <v>0.91</v>
      </c>
      <c r="AF126" s="6">
        <v>12.87</v>
      </c>
      <c r="AG126" s="6">
        <v>18.89</v>
      </c>
      <c r="AH126" s="6">
        <v>-10.99</v>
      </c>
      <c r="AI126" s="6">
        <v>0.96</v>
      </c>
      <c r="AJ126" s="6">
        <v>9.9</v>
      </c>
      <c r="AK126" s="6">
        <v>12.14</v>
      </c>
      <c r="AL126" s="6">
        <v>3.9</v>
      </c>
      <c r="AM126">
        <v>21.2</v>
      </c>
      <c r="AN126">
        <v>18.3</v>
      </c>
      <c r="AO126">
        <v>10.7</v>
      </c>
      <c r="AP126">
        <v>0.9</v>
      </c>
      <c r="AQ126">
        <v>3.6</v>
      </c>
      <c r="AR126">
        <v>12.6</v>
      </c>
      <c r="AS126">
        <v>-15</v>
      </c>
      <c r="AT126">
        <v>3.7</v>
      </c>
      <c r="AU126">
        <v>7.3</v>
      </c>
      <c r="AV126">
        <v>9</v>
      </c>
      <c r="AW126">
        <v>1.6</v>
      </c>
      <c r="AX126" s="6">
        <v>13.28</v>
      </c>
      <c r="AY126" s="6">
        <v>10.62</v>
      </c>
      <c r="AZ126" s="6">
        <v>0</v>
      </c>
      <c r="BA126" s="6">
        <v>-0.34</v>
      </c>
      <c r="BB126" s="6">
        <v>5.71</v>
      </c>
      <c r="BC126" s="6">
        <v>13.86</v>
      </c>
      <c r="BD126" s="6">
        <v>13.97</v>
      </c>
      <c r="BE126" s="6">
        <v>34.21</v>
      </c>
      <c r="BF126" s="6">
        <v>65.61</v>
      </c>
      <c r="BG126" s="6">
        <v>248.08</v>
      </c>
      <c r="BH126" s="6">
        <v>509.56</v>
      </c>
    </row>
    <row r="127" spans="1:60" hidden="1" x14ac:dyDescent="0.2">
      <c r="A127" t="s">
        <v>956</v>
      </c>
      <c r="B127" s="9" t="s">
        <v>2317</v>
      </c>
      <c r="C127" s="9" t="s">
        <v>2318</v>
      </c>
      <c r="D127">
        <v>100</v>
      </c>
      <c r="E127" t="s">
        <v>578</v>
      </c>
      <c r="G127" t="s">
        <v>127</v>
      </c>
      <c r="H127" t="s">
        <v>2319</v>
      </c>
      <c r="K127" s="9" t="s">
        <v>147</v>
      </c>
      <c r="L127" t="s">
        <v>229</v>
      </c>
      <c r="M127" t="s">
        <v>230</v>
      </c>
      <c r="N127" s="16" t="s">
        <v>2320</v>
      </c>
      <c r="O127" s="20">
        <f>SUBSTITUTE(SUBSTITUTE(SUBSTITUTE(N127, " Mrd. €", ""), ".", ""), ",", ".")*1</f>
        <v>194880</v>
      </c>
      <c r="P127" s="9">
        <v>1</v>
      </c>
      <c r="Q127" s="9" t="s">
        <v>2321</v>
      </c>
      <c r="R127" s="10">
        <v>1.22</v>
      </c>
      <c r="S127" s="9">
        <v>36.700000000000003</v>
      </c>
      <c r="T127">
        <v>48.4</v>
      </c>
      <c r="U127" s="5">
        <v>27</v>
      </c>
      <c r="V127" s="11">
        <v>27</v>
      </c>
      <c r="W127" s="10">
        <v>7.81</v>
      </c>
      <c r="X127" s="6">
        <v>9.83</v>
      </c>
      <c r="Y127" s="6">
        <v>8.43</v>
      </c>
      <c r="Z127" s="6">
        <v>0.99</v>
      </c>
      <c r="AA127" s="6">
        <v>0.89</v>
      </c>
      <c r="AB127" s="6">
        <v>9.49</v>
      </c>
      <c r="AC127" s="6">
        <v>17.37</v>
      </c>
      <c r="AD127" s="6">
        <v>9.7200000000000006</v>
      </c>
      <c r="AE127" s="6">
        <v>0.94</v>
      </c>
      <c r="AF127" s="6">
        <v>7.69</v>
      </c>
      <c r="AG127" s="6">
        <v>13.24</v>
      </c>
      <c r="AH127" s="6">
        <v>15.14</v>
      </c>
      <c r="AI127" s="6">
        <v>0.87</v>
      </c>
      <c r="AJ127" s="6">
        <v>11.19</v>
      </c>
      <c r="AK127" s="6">
        <v>3.56</v>
      </c>
      <c r="AL127" s="6">
        <v>2.73</v>
      </c>
      <c r="AM127">
        <v>33.799999999999997</v>
      </c>
      <c r="AN127">
        <v>30</v>
      </c>
      <c r="AO127">
        <v>22.6</v>
      </c>
      <c r="AP127">
        <v>6.5</v>
      </c>
      <c r="AQ127">
        <v>20.7</v>
      </c>
      <c r="AR127">
        <v>9.1</v>
      </c>
      <c r="AS127">
        <v>44.6</v>
      </c>
      <c r="AT127">
        <v>55.2</v>
      </c>
      <c r="AU127">
        <v>60.2</v>
      </c>
      <c r="AV127">
        <v>24.1</v>
      </c>
      <c r="AW127">
        <v>7.2</v>
      </c>
      <c r="AX127" s="6">
        <v>12.51</v>
      </c>
      <c r="AY127" s="6">
        <v>19.260000000000002</v>
      </c>
      <c r="AZ127" s="6">
        <v>0</v>
      </c>
      <c r="BA127" s="6">
        <v>-0.01</v>
      </c>
      <c r="BB127" s="6">
        <v>3.79</v>
      </c>
      <c r="BC127" s="6">
        <v>-3.05</v>
      </c>
      <c r="BD127" s="6">
        <v>5.79</v>
      </c>
      <c r="BE127" s="6">
        <v>20.82</v>
      </c>
      <c r="BF127" s="6">
        <v>141.22</v>
      </c>
      <c r="BG127" s="10">
        <v>224.94</v>
      </c>
      <c r="BH127" s="6">
        <v>803.93</v>
      </c>
    </row>
    <row r="128" spans="1:60" hidden="1" x14ac:dyDescent="0.2">
      <c r="A128" t="s">
        <v>940</v>
      </c>
      <c r="B128" t="s">
        <v>1974</v>
      </c>
      <c r="C128" t="s">
        <v>1975</v>
      </c>
      <c r="D128">
        <v>90</v>
      </c>
      <c r="E128" t="s">
        <v>344</v>
      </c>
      <c r="G128" t="s">
        <v>281</v>
      </c>
      <c r="H128" t="s">
        <v>1976</v>
      </c>
      <c r="K128" t="s">
        <v>65</v>
      </c>
      <c r="L128" t="s">
        <v>86</v>
      </c>
      <c r="M128" t="s">
        <v>106</v>
      </c>
      <c r="N128" s="17" t="s">
        <v>1977</v>
      </c>
      <c r="O128" s="19">
        <f>SUBSTITUTE(SUBSTITUTE(SUBSTITUTE(N128, " Mrd. €", ""), ".", ""), ",", ".")*1</f>
        <v>14592</v>
      </c>
      <c r="P128">
        <v>4</v>
      </c>
      <c r="Q128" t="s">
        <v>1978</v>
      </c>
      <c r="R128" s="6">
        <v>1.25</v>
      </c>
      <c r="S128">
        <v>32.6</v>
      </c>
      <c r="T128">
        <v>30.9</v>
      </c>
      <c r="U128" s="5">
        <v>14</v>
      </c>
      <c r="V128" s="5">
        <v>28</v>
      </c>
      <c r="W128" s="6">
        <v>10.11</v>
      </c>
      <c r="X128" s="6">
        <v>7.36</v>
      </c>
      <c r="Y128" s="6">
        <v>3.17</v>
      </c>
      <c r="Z128" s="6">
        <v>0.98</v>
      </c>
      <c r="AA128" s="6">
        <v>0.96</v>
      </c>
      <c r="AB128" s="6">
        <v>9.1199999999999992</v>
      </c>
      <c r="AC128" s="6">
        <v>7.89</v>
      </c>
      <c r="AD128" s="6">
        <v>1.1399999999999999</v>
      </c>
      <c r="AE128" s="6">
        <v>0.98</v>
      </c>
      <c r="AF128" s="6">
        <v>8.33</v>
      </c>
      <c r="AG128" s="6">
        <v>7.94</v>
      </c>
      <c r="AH128" s="6">
        <v>-19.2</v>
      </c>
      <c r="AI128" s="6">
        <v>0.98</v>
      </c>
      <c r="AJ128" s="6">
        <v>4.5</v>
      </c>
      <c r="AK128" s="6">
        <v>6.26</v>
      </c>
      <c r="AL128" s="6">
        <v>1.78</v>
      </c>
      <c r="AM128">
        <v>27.4</v>
      </c>
      <c r="AN128">
        <v>26.1</v>
      </c>
      <c r="AO128">
        <v>21.8</v>
      </c>
      <c r="AP128">
        <v>4.9000000000000004</v>
      </c>
      <c r="AQ128">
        <v>0.6</v>
      </c>
      <c r="AR128">
        <v>0.9</v>
      </c>
      <c r="AS128">
        <v>0.6</v>
      </c>
      <c r="AT128">
        <v>12.5</v>
      </c>
      <c r="AU128">
        <v>3.1</v>
      </c>
      <c r="AV128">
        <v>19</v>
      </c>
      <c r="AW128">
        <v>3</v>
      </c>
      <c r="AX128" s="6">
        <v>10.43</v>
      </c>
      <c r="AY128" s="6">
        <v>6.44</v>
      </c>
      <c r="AZ128" s="6">
        <v>0</v>
      </c>
      <c r="BA128" s="6">
        <v>-3.03</v>
      </c>
      <c r="BB128" s="6">
        <v>-5.43</v>
      </c>
      <c r="BC128" s="6">
        <v>-12.87</v>
      </c>
      <c r="BD128" s="6">
        <v>2.76</v>
      </c>
      <c r="BE128" s="6">
        <v>-0.22</v>
      </c>
      <c r="BF128" s="6">
        <v>36.619999999999997</v>
      </c>
      <c r="BG128" s="6">
        <v>169.77</v>
      </c>
      <c r="BH128" s="6">
        <v>204.23</v>
      </c>
    </row>
    <row r="129" spans="1:60" hidden="1" x14ac:dyDescent="0.2">
      <c r="A129" t="s">
        <v>780</v>
      </c>
      <c r="B129" s="9" t="s">
        <v>3107</v>
      </c>
      <c r="C129" s="9" t="s">
        <v>3107</v>
      </c>
      <c r="D129">
        <v>75</v>
      </c>
      <c r="E129" t="s">
        <v>218</v>
      </c>
      <c r="F129" t="s">
        <v>225</v>
      </c>
      <c r="G129" t="s">
        <v>127</v>
      </c>
      <c r="H129" t="s">
        <v>3108</v>
      </c>
      <c r="I129" t="s">
        <v>3109</v>
      </c>
      <c r="K129" s="9" t="s">
        <v>297</v>
      </c>
      <c r="L129" t="s">
        <v>148</v>
      </c>
      <c r="M129" t="s">
        <v>493</v>
      </c>
      <c r="N129" s="16" t="s">
        <v>3110</v>
      </c>
      <c r="O129" s="20">
        <f>SUBSTITUTE(SUBSTITUTE(SUBSTITUTE(N129, " Mrd. €", ""), ".", ""), ",", ".")*1</f>
        <v>193675</v>
      </c>
      <c r="P129" s="9"/>
      <c r="Q129" s="9" t="s">
        <v>2484</v>
      </c>
      <c r="R129" s="10">
        <v>1.33</v>
      </c>
      <c r="S129" s="9">
        <v>46.4</v>
      </c>
      <c r="T129">
        <v>42.8</v>
      </c>
      <c r="U129" s="5">
        <v>14</v>
      </c>
      <c r="V129" s="11">
        <v>30</v>
      </c>
      <c r="W129" s="10">
        <v>8.89</v>
      </c>
      <c r="X129" s="6">
        <v>9.43</v>
      </c>
      <c r="Y129" s="6">
        <v>6.34</v>
      </c>
      <c r="Z129" s="6">
        <v>0.99</v>
      </c>
      <c r="AA129" s="6">
        <v>0.92</v>
      </c>
      <c r="AB129" s="6">
        <v>3.36</v>
      </c>
      <c r="AC129" s="6">
        <v>-1.75</v>
      </c>
      <c r="AD129" s="6">
        <v>-9.19</v>
      </c>
      <c r="AE129" s="6">
        <v>0.92</v>
      </c>
      <c r="AF129" s="6">
        <v>7.59</v>
      </c>
      <c r="AG129" s="6">
        <v>17.23</v>
      </c>
      <c r="AH129" s="6">
        <v>-17.03</v>
      </c>
      <c r="AI129" s="6">
        <v>0.99</v>
      </c>
      <c r="AJ129" s="6">
        <v>6.63</v>
      </c>
      <c r="AK129" s="6">
        <v>3.43</v>
      </c>
      <c r="AL129" s="6">
        <v>8.64</v>
      </c>
      <c r="AM129">
        <v>103.8</v>
      </c>
      <c r="AN129">
        <v>35</v>
      </c>
      <c r="AO129">
        <v>28.8</v>
      </c>
      <c r="AP129">
        <v>6.1</v>
      </c>
      <c r="AQ129">
        <v>61.4</v>
      </c>
      <c r="AR129">
        <v>220.3</v>
      </c>
      <c r="AS129">
        <v>22.3</v>
      </c>
      <c r="AT129">
        <v>33.799999999999997</v>
      </c>
      <c r="AU129">
        <v>23</v>
      </c>
      <c r="AV129">
        <v>12.3</v>
      </c>
      <c r="AW129">
        <v>2.7</v>
      </c>
      <c r="AX129" s="6">
        <v>11.55</v>
      </c>
      <c r="AY129" s="6">
        <v>8.49</v>
      </c>
      <c r="AZ129" s="6">
        <v>0</v>
      </c>
      <c r="BA129" s="6">
        <v>-7.79</v>
      </c>
      <c r="BB129" s="6">
        <v>-1.89</v>
      </c>
      <c r="BC129" s="6">
        <v>-4.28</v>
      </c>
      <c r="BD129" s="6">
        <v>12.9</v>
      </c>
      <c r="BE129" s="6">
        <v>33.450000000000003</v>
      </c>
      <c r="BF129" s="6">
        <v>50.3</v>
      </c>
      <c r="BG129" s="10">
        <v>198.33</v>
      </c>
      <c r="BH129" s="6">
        <v>266.88</v>
      </c>
    </row>
    <row r="130" spans="1:60" hidden="1" x14ac:dyDescent="0.2">
      <c r="A130" t="s">
        <v>300</v>
      </c>
      <c r="B130" s="9" t="s">
        <v>186</v>
      </c>
      <c r="C130" s="9" t="s">
        <v>187</v>
      </c>
      <c r="D130">
        <v>49</v>
      </c>
      <c r="E130" t="s">
        <v>144</v>
      </c>
      <c r="G130" t="s">
        <v>188</v>
      </c>
      <c r="H130" t="s">
        <v>189</v>
      </c>
      <c r="K130" s="9" t="s">
        <v>65</v>
      </c>
      <c r="L130" t="s">
        <v>66</v>
      </c>
      <c r="M130" t="s">
        <v>190</v>
      </c>
      <c r="N130" s="16" t="s">
        <v>191</v>
      </c>
      <c r="O130" s="20">
        <f>SUBSTITUTE(SUBSTITUTE(SUBSTITUTE(N130, " Mrd. €", ""), ".", ""), ",", ".")*1</f>
        <v>47824</v>
      </c>
      <c r="P130" s="9">
        <v>4</v>
      </c>
      <c r="Q130" s="9" t="s">
        <v>192</v>
      </c>
      <c r="R130" s="10">
        <v>2.0499999999999998</v>
      </c>
      <c r="S130" s="9">
        <v>28.9</v>
      </c>
      <c r="T130">
        <v>31.9</v>
      </c>
      <c r="U130" s="5">
        <v>41</v>
      </c>
      <c r="V130" s="11">
        <v>41</v>
      </c>
      <c r="W130" s="10">
        <v>10.18</v>
      </c>
      <c r="X130" s="6">
        <v>13.35</v>
      </c>
      <c r="Y130" s="6">
        <v>17.260000000000002</v>
      </c>
      <c r="Z130" s="6">
        <v>0.96</v>
      </c>
      <c r="AA130" s="6">
        <v>0.96</v>
      </c>
      <c r="AB130" s="6">
        <v>8.15</v>
      </c>
      <c r="AC130" s="6">
        <v>8.93</v>
      </c>
      <c r="AD130" s="6">
        <v>3.92</v>
      </c>
      <c r="AE130" s="6">
        <v>0.05</v>
      </c>
      <c r="AF130" s="6">
        <v>-2.39</v>
      </c>
      <c r="AG130" s="6">
        <v>-5.41</v>
      </c>
      <c r="AI130" s="6">
        <v>0.45</v>
      </c>
      <c r="AJ130" s="6">
        <v>-1.73</v>
      </c>
      <c r="AK130" s="6">
        <v>-3.31</v>
      </c>
      <c r="AL130" s="6">
        <v>-7.02</v>
      </c>
      <c r="AM130">
        <v>9.9</v>
      </c>
      <c r="AN130">
        <v>14.1</v>
      </c>
      <c r="AO130">
        <v>15.6</v>
      </c>
      <c r="AP130">
        <v>2.7</v>
      </c>
      <c r="AQ130">
        <v>32.200000000000003</v>
      </c>
      <c r="AR130">
        <v>1.1000000000000001</v>
      </c>
      <c r="AS130">
        <v>134.19999999999999</v>
      </c>
      <c r="AT130">
        <v>59.8</v>
      </c>
      <c r="AU130">
        <v>18.7</v>
      </c>
      <c r="AV130">
        <v>5.3</v>
      </c>
      <c r="AW130">
        <v>3.4</v>
      </c>
      <c r="AX130" s="6">
        <v>11.33</v>
      </c>
      <c r="AY130" s="6">
        <v>11.87</v>
      </c>
      <c r="AZ130" s="6">
        <v>0</v>
      </c>
      <c r="BA130" s="6">
        <v>2.4900000000000002</v>
      </c>
      <c r="BB130" s="6">
        <v>6.94</v>
      </c>
      <c r="BC130" s="6">
        <v>11.74</v>
      </c>
      <c r="BD130" s="6">
        <v>8.7899999999999991</v>
      </c>
      <c r="BE130" s="6">
        <v>34.94</v>
      </c>
      <c r="BF130" s="6">
        <v>75.19</v>
      </c>
      <c r="BG130" s="10">
        <v>192.4</v>
      </c>
    </row>
    <row r="131" spans="1:60" hidden="1" x14ac:dyDescent="0.2">
      <c r="A131" t="s">
        <v>962</v>
      </c>
      <c r="B131" t="s">
        <v>3154</v>
      </c>
      <c r="C131" t="s">
        <v>3155</v>
      </c>
      <c r="D131">
        <v>37</v>
      </c>
      <c r="E131" t="s">
        <v>989</v>
      </c>
      <c r="G131" t="s">
        <v>94</v>
      </c>
      <c r="H131" t="s">
        <v>3156</v>
      </c>
      <c r="K131" t="s">
        <v>65</v>
      </c>
      <c r="L131" t="s">
        <v>229</v>
      </c>
      <c r="M131" t="s">
        <v>230</v>
      </c>
      <c r="N131" t="s">
        <v>3157</v>
      </c>
      <c r="O131" s="19">
        <f>SUBSTITUTE(SUBSTITUTE(SUBSTITUTE(N131, " Mrd. €", ""), ".", ""), ",", ".")*1</f>
        <v>3028</v>
      </c>
      <c r="P131">
        <v>4</v>
      </c>
      <c r="Q131" t="s">
        <v>791</v>
      </c>
      <c r="R131" s="6">
        <v>2.11</v>
      </c>
      <c r="S131">
        <v>57.3</v>
      </c>
      <c r="T131">
        <v>62.4</v>
      </c>
      <c r="U131" s="5">
        <v>0</v>
      </c>
      <c r="V131" s="5">
        <v>27</v>
      </c>
      <c r="W131" s="6">
        <v>5.72</v>
      </c>
      <c r="X131" s="6">
        <v>2.61</v>
      </c>
      <c r="Y131" s="6">
        <v>2.44</v>
      </c>
      <c r="Z131" s="6">
        <v>0.98</v>
      </c>
      <c r="AA131" s="6">
        <v>0.8</v>
      </c>
      <c r="AB131" s="6">
        <v>-0.59</v>
      </c>
      <c r="AC131" s="6">
        <v>-0.81</v>
      </c>
      <c r="AD131" s="6">
        <v>5.77</v>
      </c>
      <c r="AE131" s="6">
        <v>0.39</v>
      </c>
      <c r="AF131" s="6">
        <v>1.48</v>
      </c>
      <c r="AG131" s="6">
        <v>1.38</v>
      </c>
      <c r="AH131" s="6">
        <v>1.56</v>
      </c>
      <c r="AI131" s="6">
        <v>0.71</v>
      </c>
      <c r="AJ131" s="6">
        <v>0.18</v>
      </c>
      <c r="AK131" s="6">
        <v>2.54</v>
      </c>
      <c r="AL131" s="6">
        <v>4.8099999999999996</v>
      </c>
      <c r="AM131">
        <v>36.200000000000003</v>
      </c>
      <c r="AN131">
        <v>27.2</v>
      </c>
      <c r="AO131">
        <v>17.5</v>
      </c>
      <c r="AP131">
        <v>2.2000000000000002</v>
      </c>
      <c r="AQ131">
        <v>20</v>
      </c>
      <c r="AR131">
        <v>22.8</v>
      </c>
      <c r="AS131">
        <v>-9</v>
      </c>
      <c r="AT131">
        <v>1.9</v>
      </c>
      <c r="AU131">
        <v>-6.2</v>
      </c>
      <c r="AV131">
        <v>25.3</v>
      </c>
      <c r="AW131">
        <v>15.8</v>
      </c>
      <c r="AX131" s="6">
        <v>3.7</v>
      </c>
      <c r="AY131" s="6">
        <v>2.79</v>
      </c>
      <c r="AZ131" s="6">
        <v>0</v>
      </c>
      <c r="BA131" s="6">
        <v>2.93</v>
      </c>
      <c r="BB131" s="6">
        <v>4.26</v>
      </c>
      <c r="BC131" s="6">
        <v>16.48</v>
      </c>
      <c r="BD131" s="6">
        <v>30.06</v>
      </c>
      <c r="BE131" s="6">
        <v>0.74</v>
      </c>
      <c r="BF131" s="6">
        <v>14.73</v>
      </c>
      <c r="BG131" s="6">
        <v>43.81</v>
      </c>
      <c r="BH131" s="6">
        <v>251.29</v>
      </c>
    </row>
    <row r="132" spans="1:60" hidden="1" x14ac:dyDescent="0.2">
      <c r="A132" t="s">
        <v>969</v>
      </c>
      <c r="B132" t="s">
        <v>602</v>
      </c>
      <c r="C132" t="s">
        <v>603</v>
      </c>
      <c r="D132">
        <v>100</v>
      </c>
      <c r="E132" t="s">
        <v>513</v>
      </c>
      <c r="G132" t="s">
        <v>74</v>
      </c>
      <c r="H132" t="s">
        <v>604</v>
      </c>
      <c r="K132" t="s">
        <v>65</v>
      </c>
      <c r="L132" t="s">
        <v>66</v>
      </c>
      <c r="M132" t="s">
        <v>67</v>
      </c>
      <c r="N132" t="s">
        <v>605</v>
      </c>
      <c r="O132" s="19">
        <f>SUBSTITUTE(SUBSTITUTE(SUBSTITUTE(N132, " Mrd. €", ""), ".", ""), ",", ".")*1</f>
        <v>4392</v>
      </c>
      <c r="P132">
        <v>4</v>
      </c>
      <c r="Q132" t="s">
        <v>606</v>
      </c>
      <c r="R132" s="6">
        <v>3.58</v>
      </c>
      <c r="S132">
        <v>24.9</v>
      </c>
      <c r="T132">
        <v>20.7</v>
      </c>
      <c r="U132" s="5">
        <v>27</v>
      </c>
      <c r="V132" s="5">
        <v>27</v>
      </c>
      <c r="W132" s="6">
        <v>13.36</v>
      </c>
      <c r="X132" s="6">
        <v>11.62</v>
      </c>
      <c r="Y132" s="6">
        <v>9.86</v>
      </c>
      <c r="Z132" s="6">
        <v>0.97</v>
      </c>
      <c r="AA132" s="6">
        <v>0.94</v>
      </c>
      <c r="AB132" s="6">
        <v>14.86</v>
      </c>
      <c r="AC132" s="6">
        <v>15.23</v>
      </c>
      <c r="AD132" s="6">
        <v>3.98</v>
      </c>
      <c r="AE132" s="6">
        <v>0.89</v>
      </c>
      <c r="AF132" s="6">
        <v>28.75</v>
      </c>
      <c r="AG132" s="6">
        <v>21.62</v>
      </c>
      <c r="AI132" s="6">
        <v>0.96</v>
      </c>
      <c r="AJ132" s="6">
        <v>18.03</v>
      </c>
      <c r="AK132" s="6">
        <v>11.83</v>
      </c>
      <c r="AL132" s="6">
        <v>6.38</v>
      </c>
      <c r="AM132">
        <v>7</v>
      </c>
      <c r="AN132">
        <v>7</v>
      </c>
      <c r="AO132">
        <v>5.5</v>
      </c>
      <c r="AP132">
        <v>3</v>
      </c>
      <c r="AQ132">
        <v>-44.1</v>
      </c>
      <c r="AR132">
        <v>-43.8</v>
      </c>
      <c r="AS132">
        <v>-58.4</v>
      </c>
      <c r="AT132">
        <v>-40.1</v>
      </c>
      <c r="AU132">
        <v>-31.6</v>
      </c>
      <c r="AV132">
        <v>1.9</v>
      </c>
      <c r="AW132">
        <v>1</v>
      </c>
      <c r="AX132" s="6">
        <v>3.27</v>
      </c>
      <c r="AY132" s="6">
        <v>7.69</v>
      </c>
      <c r="AZ132" s="6">
        <v>0</v>
      </c>
      <c r="BA132" s="6">
        <v>-10</v>
      </c>
      <c r="BB132" s="6">
        <v>-9.51</v>
      </c>
      <c r="BC132" s="6">
        <v>-3.48</v>
      </c>
      <c r="BD132" s="6">
        <v>-5.08</v>
      </c>
      <c r="BE132" s="6">
        <v>8.84</v>
      </c>
      <c r="BF132" s="6">
        <v>44.81</v>
      </c>
      <c r="BG132" s="6">
        <v>37.979999999999997</v>
      </c>
    </row>
    <row r="133" spans="1:60" hidden="1" x14ac:dyDescent="0.2">
      <c r="A133" t="s">
        <v>975</v>
      </c>
      <c r="B133" t="s">
        <v>3258</v>
      </c>
      <c r="C133" t="s">
        <v>3259</v>
      </c>
      <c r="D133">
        <v>73</v>
      </c>
      <c r="E133" t="s">
        <v>210</v>
      </c>
      <c r="H133" t="s">
        <v>3260</v>
      </c>
      <c r="K133" t="s">
        <v>65</v>
      </c>
      <c r="L133" t="s">
        <v>66</v>
      </c>
      <c r="M133" t="s">
        <v>67</v>
      </c>
      <c r="N133" t="s">
        <v>3261</v>
      </c>
      <c r="O133" s="19">
        <f>SUBSTITUTE(SUBSTITUTE(SUBSTITUTE(N133, " Mrd. €", ""), ".", ""), ",", ".")*1</f>
        <v>5461</v>
      </c>
      <c r="P133">
        <v>4</v>
      </c>
      <c r="Q133" t="s">
        <v>1429</v>
      </c>
      <c r="R133" s="6">
        <v>2.69</v>
      </c>
      <c r="S133">
        <v>32</v>
      </c>
      <c r="T133">
        <v>21.5</v>
      </c>
      <c r="U133" s="5">
        <v>12</v>
      </c>
      <c r="V133" s="5">
        <v>27</v>
      </c>
      <c r="W133" s="6">
        <v>10.58</v>
      </c>
      <c r="X133" s="6">
        <v>5.3</v>
      </c>
      <c r="Y133" s="6">
        <v>1.96</v>
      </c>
      <c r="Z133" s="6">
        <v>0.94</v>
      </c>
      <c r="AA133" s="6">
        <v>0.91</v>
      </c>
      <c r="AB133" s="6">
        <v>6.12</v>
      </c>
      <c r="AC133" s="6">
        <v>3.44</v>
      </c>
      <c r="AD133" s="6">
        <v>-6.83</v>
      </c>
      <c r="AE133" s="6">
        <v>0.51</v>
      </c>
      <c r="AF133" s="6">
        <v>9.2200000000000006</v>
      </c>
      <c r="AG133" s="6">
        <v>17.21</v>
      </c>
      <c r="AI133" s="6">
        <v>0.91</v>
      </c>
      <c r="AJ133" s="6">
        <v>16.989999999999998</v>
      </c>
      <c r="AK133" s="6">
        <v>25.98</v>
      </c>
      <c r="AL133" s="6">
        <v>-1.91</v>
      </c>
      <c r="AM133">
        <v>12.6</v>
      </c>
      <c r="AN133">
        <v>11.9</v>
      </c>
      <c r="AO133">
        <v>7.6</v>
      </c>
      <c r="AP133">
        <v>3.5</v>
      </c>
      <c r="AQ133">
        <v>-13.4</v>
      </c>
      <c r="AR133">
        <v>-27.3</v>
      </c>
      <c r="AS133">
        <v>-41.4</v>
      </c>
      <c r="AT133">
        <v>-10.6</v>
      </c>
      <c r="AU133">
        <v>-23.4</v>
      </c>
      <c r="AV133">
        <v>2.2999999999999998</v>
      </c>
      <c r="AW133">
        <v>1.8</v>
      </c>
      <c r="AX133" s="6">
        <v>2.81</v>
      </c>
      <c r="AY133" s="6">
        <v>3.25</v>
      </c>
      <c r="AZ133" s="6">
        <v>0</v>
      </c>
      <c r="BA133" s="6">
        <v>0.16</v>
      </c>
      <c r="BB133" s="6">
        <v>-1.2</v>
      </c>
      <c r="BC133" s="6">
        <v>-6.07</v>
      </c>
      <c r="BD133" s="6">
        <v>-1.65</v>
      </c>
      <c r="BE133" s="6">
        <v>14.67</v>
      </c>
      <c r="BF133" s="6">
        <v>17.329999999999998</v>
      </c>
      <c r="BG133" s="6">
        <v>32</v>
      </c>
      <c r="BH133" s="6">
        <v>1552.94</v>
      </c>
    </row>
    <row r="134" spans="1:60" hidden="1" x14ac:dyDescent="0.2">
      <c r="A134" t="s">
        <v>981</v>
      </c>
      <c r="B134" t="s">
        <v>1278</v>
      </c>
      <c r="C134" t="s">
        <v>1279</v>
      </c>
      <c r="D134">
        <v>49</v>
      </c>
      <c r="E134" t="s">
        <v>617</v>
      </c>
      <c r="G134" t="s">
        <v>406</v>
      </c>
      <c r="H134" t="s">
        <v>1280</v>
      </c>
      <c r="K134" t="s">
        <v>76</v>
      </c>
      <c r="L134" t="s">
        <v>114</v>
      </c>
      <c r="M134" t="s">
        <v>259</v>
      </c>
      <c r="N134" t="s">
        <v>1281</v>
      </c>
      <c r="O134" s="19">
        <f>SUBSTITUTE(SUBSTITUTE(SUBSTITUTE(N134, " Mrd. €", ""), ".", ""), ",", ".")*1</f>
        <v>3062</v>
      </c>
      <c r="P134">
        <v>4</v>
      </c>
      <c r="Q134" t="s">
        <v>438</v>
      </c>
      <c r="R134" s="6">
        <v>3.41</v>
      </c>
      <c r="S134">
        <v>78.400000000000006</v>
      </c>
      <c r="T134">
        <v>93</v>
      </c>
      <c r="U134" s="5">
        <v>27</v>
      </c>
      <c r="V134" s="5">
        <v>27</v>
      </c>
      <c r="W134" s="6">
        <v>8.15</v>
      </c>
      <c r="X134" s="6">
        <v>3.6</v>
      </c>
      <c r="Y134" s="6">
        <v>2.5299999999999998</v>
      </c>
      <c r="Z134" s="6">
        <v>0.99</v>
      </c>
      <c r="AA134" s="6">
        <v>0.94</v>
      </c>
      <c r="AB134" s="6">
        <v>6.4</v>
      </c>
      <c r="AC134" s="6">
        <v>-0.24</v>
      </c>
      <c r="AD134" s="6">
        <v>4.42</v>
      </c>
      <c r="AE134" s="6">
        <v>0.85</v>
      </c>
      <c r="AF134" s="6">
        <v>4.55</v>
      </c>
      <c r="AG134" s="6">
        <v>-6.04</v>
      </c>
      <c r="AH134" s="6">
        <v>14.58</v>
      </c>
      <c r="AI134" s="6">
        <v>0.98</v>
      </c>
      <c r="AJ134" s="6">
        <v>4.26</v>
      </c>
      <c r="AK134" s="6">
        <v>3.75</v>
      </c>
      <c r="AL134" s="6">
        <v>11.46</v>
      </c>
      <c r="AN134">
        <v>22.8</v>
      </c>
      <c r="AO134">
        <v>26.9</v>
      </c>
      <c r="AP134">
        <v>9.8000000000000007</v>
      </c>
      <c r="AQ134">
        <v>-31.8</v>
      </c>
      <c r="AS134">
        <v>-24.9</v>
      </c>
      <c r="AT134">
        <v>-35.6</v>
      </c>
      <c r="AU134">
        <v>-25.5</v>
      </c>
      <c r="AV134">
        <v>27.3</v>
      </c>
      <c r="AW134">
        <v>180.4</v>
      </c>
      <c r="AX134" s="6">
        <v>-1.67</v>
      </c>
      <c r="AY134" s="6">
        <v>-6.26</v>
      </c>
      <c r="AZ134" s="6">
        <v>0</v>
      </c>
      <c r="BA134" s="6">
        <v>1.84</v>
      </c>
      <c r="BB134" s="6">
        <v>12.14</v>
      </c>
      <c r="BC134" s="6">
        <v>16.170000000000002</v>
      </c>
      <c r="BD134" s="6">
        <v>7.18</v>
      </c>
      <c r="BE134" s="6">
        <v>4.3</v>
      </c>
      <c r="BF134" s="6">
        <v>-27.61</v>
      </c>
      <c r="BG134" s="6">
        <v>-15.47</v>
      </c>
    </row>
    <row r="135" spans="1:60" hidden="1" x14ac:dyDescent="0.2">
      <c r="A135" t="s">
        <v>361</v>
      </c>
      <c r="B135" s="9" t="s">
        <v>2340</v>
      </c>
      <c r="C135" s="9" t="s">
        <v>2341</v>
      </c>
      <c r="D135">
        <v>79</v>
      </c>
      <c r="E135" t="s">
        <v>136</v>
      </c>
      <c r="G135" t="s">
        <v>2342</v>
      </c>
      <c r="H135" t="s">
        <v>2343</v>
      </c>
      <c r="K135" s="9" t="s">
        <v>65</v>
      </c>
      <c r="L135" t="s">
        <v>86</v>
      </c>
      <c r="M135" t="s">
        <v>246</v>
      </c>
      <c r="N135" s="16" t="s">
        <v>2344</v>
      </c>
      <c r="O135" s="20">
        <f>SUBSTITUTE(SUBSTITUTE(SUBSTITUTE(N135, " Mrd. €", ""), ".", ""), ",", ".")*1</f>
        <v>104510</v>
      </c>
      <c r="P135" s="9">
        <v>4</v>
      </c>
      <c r="Q135" s="9" t="s">
        <v>2345</v>
      </c>
      <c r="R135" s="10">
        <v>2.65</v>
      </c>
      <c r="S135" s="9">
        <v>44.9</v>
      </c>
      <c r="T135">
        <v>48.4</v>
      </c>
      <c r="U135" s="5">
        <v>21</v>
      </c>
      <c r="V135" s="11">
        <v>38</v>
      </c>
      <c r="W135" s="10">
        <v>9.58</v>
      </c>
      <c r="X135" s="6">
        <v>8.64</v>
      </c>
      <c r="Y135" s="6">
        <v>5.35</v>
      </c>
      <c r="Z135" s="6">
        <v>0.99</v>
      </c>
      <c r="AA135" s="6">
        <v>0.95</v>
      </c>
      <c r="AB135" s="6">
        <v>10.28</v>
      </c>
      <c r="AC135" s="6">
        <v>5.65</v>
      </c>
      <c r="AD135" s="6">
        <v>-5.54</v>
      </c>
      <c r="AE135" s="6">
        <v>0.89</v>
      </c>
      <c r="AF135" s="6">
        <v>11.59</v>
      </c>
      <c r="AG135" s="6">
        <v>6.05</v>
      </c>
      <c r="AH135" s="6">
        <v>0.35</v>
      </c>
      <c r="AI135" s="6">
        <v>0.94</v>
      </c>
      <c r="AJ135" s="6">
        <v>4.68</v>
      </c>
      <c r="AK135" s="6">
        <v>3.64</v>
      </c>
      <c r="AL135" s="6">
        <v>3.28</v>
      </c>
      <c r="AM135">
        <v>17.2</v>
      </c>
      <c r="AN135">
        <v>16.899999999999999</v>
      </c>
      <c r="AO135">
        <v>14.2</v>
      </c>
      <c r="AP135">
        <v>1.6</v>
      </c>
      <c r="AQ135">
        <v>-3.1</v>
      </c>
      <c r="AR135">
        <v>-1</v>
      </c>
      <c r="AS135">
        <v>5.9</v>
      </c>
      <c r="AT135">
        <v>3.7</v>
      </c>
      <c r="AU135">
        <v>4.4000000000000004</v>
      </c>
      <c r="AV135">
        <v>35.299999999999997</v>
      </c>
      <c r="AW135">
        <v>6.1</v>
      </c>
      <c r="AX135" s="6">
        <v>11.08</v>
      </c>
      <c r="AY135" s="6">
        <v>6.76</v>
      </c>
      <c r="AZ135" s="6">
        <v>0</v>
      </c>
      <c r="BA135" s="6">
        <v>0.45</v>
      </c>
      <c r="BB135" s="6">
        <v>1.34</v>
      </c>
      <c r="BC135" s="6">
        <v>10.08</v>
      </c>
      <c r="BD135" s="6">
        <v>4.45</v>
      </c>
      <c r="BE135" s="6">
        <v>3.29</v>
      </c>
      <c r="BF135" s="6">
        <v>38.659999999999997</v>
      </c>
      <c r="BG135" s="10">
        <v>186.05</v>
      </c>
      <c r="BH135" s="6">
        <v>510.73</v>
      </c>
    </row>
    <row r="136" spans="1:60" hidden="1" x14ac:dyDescent="0.2">
      <c r="A136" t="s">
        <v>993</v>
      </c>
      <c r="B136" t="s">
        <v>3274</v>
      </c>
      <c r="C136" t="s">
        <v>3275</v>
      </c>
      <c r="D136">
        <v>69</v>
      </c>
      <c r="E136" t="s">
        <v>912</v>
      </c>
      <c r="G136" t="s">
        <v>406</v>
      </c>
      <c r="H136" t="s">
        <v>3276</v>
      </c>
      <c r="K136" t="s">
        <v>76</v>
      </c>
      <c r="L136" t="s">
        <v>86</v>
      </c>
      <c r="M136" t="s">
        <v>106</v>
      </c>
      <c r="N136" s="17" t="s">
        <v>3277</v>
      </c>
      <c r="O136" s="19">
        <f>SUBSTITUTE(SUBSTITUTE(SUBSTITUTE(N136, " Mrd. €", ""), ".", ""), ",", ".")*1</f>
        <v>7711</v>
      </c>
      <c r="P136">
        <v>2</v>
      </c>
      <c r="Q136" t="s">
        <v>3278</v>
      </c>
      <c r="R136" s="6">
        <v>1.8</v>
      </c>
      <c r="S136">
        <v>51.3</v>
      </c>
      <c r="T136">
        <v>66.900000000000006</v>
      </c>
      <c r="U136" s="5">
        <v>26</v>
      </c>
      <c r="V136" s="5">
        <v>26</v>
      </c>
      <c r="W136" s="6">
        <v>10.78</v>
      </c>
      <c r="X136" s="6">
        <v>10.48</v>
      </c>
      <c r="Y136" s="6">
        <v>5.77</v>
      </c>
      <c r="Z136" s="6">
        <v>0.97</v>
      </c>
      <c r="AA136" s="6">
        <v>0.96</v>
      </c>
      <c r="AB136" s="6">
        <v>8.42</v>
      </c>
      <c r="AC136" s="6">
        <v>3.76</v>
      </c>
      <c r="AD136" s="6">
        <v>2.3199999999999998</v>
      </c>
      <c r="AE136" s="6">
        <v>0.98</v>
      </c>
      <c r="AF136" s="6">
        <v>8.81</v>
      </c>
      <c r="AG136" s="6">
        <v>3.73</v>
      </c>
      <c r="AH136" s="6">
        <v>8.69</v>
      </c>
      <c r="AI136" s="6">
        <v>0.96</v>
      </c>
      <c r="AJ136" s="6">
        <v>10.119999999999999</v>
      </c>
      <c r="AK136" s="6">
        <v>7.1</v>
      </c>
      <c r="AL136" s="6">
        <v>2.88</v>
      </c>
      <c r="AM136">
        <v>35.799999999999997</v>
      </c>
      <c r="AN136">
        <v>28.6</v>
      </c>
      <c r="AO136">
        <v>25.2</v>
      </c>
      <c r="AP136">
        <v>3.9</v>
      </c>
      <c r="AQ136">
        <v>-1</v>
      </c>
      <c r="AR136">
        <v>13.2</v>
      </c>
      <c r="AS136">
        <v>-3.3</v>
      </c>
      <c r="AT136">
        <v>-16.2</v>
      </c>
      <c r="AU136">
        <v>4.0999999999999996</v>
      </c>
      <c r="AV136">
        <v>41.2</v>
      </c>
      <c r="AW136">
        <v>18.100000000000001</v>
      </c>
      <c r="AX136" s="6">
        <v>11.5</v>
      </c>
      <c r="AY136" s="6">
        <v>1.28</v>
      </c>
      <c r="AZ136" s="6">
        <v>0</v>
      </c>
      <c r="BA136" s="6">
        <v>-3.2</v>
      </c>
      <c r="BB136" s="6">
        <v>1.77</v>
      </c>
      <c r="BC136" s="6">
        <v>-13.7</v>
      </c>
      <c r="BD136" s="6">
        <v>-3.97</v>
      </c>
      <c r="BE136" s="6">
        <v>-20.3</v>
      </c>
      <c r="BF136" s="6">
        <v>6.58</v>
      </c>
      <c r="BG136" s="6">
        <v>196.99</v>
      </c>
      <c r="BH136" s="6">
        <v>301.75</v>
      </c>
    </row>
    <row r="137" spans="1:60" hidden="1" x14ac:dyDescent="0.2">
      <c r="A137" t="s">
        <v>1287</v>
      </c>
      <c r="B137" s="9" t="s">
        <v>1049</v>
      </c>
      <c r="C137" s="9" t="s">
        <v>1050</v>
      </c>
      <c r="D137">
        <v>85</v>
      </c>
      <c r="E137" t="s">
        <v>136</v>
      </c>
      <c r="G137" t="s">
        <v>84</v>
      </c>
      <c r="H137" t="s">
        <v>1051</v>
      </c>
      <c r="K137" s="9" t="s">
        <v>65</v>
      </c>
      <c r="L137" t="s">
        <v>66</v>
      </c>
      <c r="M137" t="s">
        <v>77</v>
      </c>
      <c r="N137" s="16" t="s">
        <v>1052</v>
      </c>
      <c r="O137" s="20">
        <f>SUBSTITUTE(SUBSTITUTE(SUBSTITUTE(N137, " Mrd. €", ""), ".", ""), ",", ".")*1</f>
        <v>67304</v>
      </c>
      <c r="P137" s="9">
        <v>4</v>
      </c>
      <c r="Q137" s="9" t="s">
        <v>1053</v>
      </c>
      <c r="R137" s="10">
        <v>4.8</v>
      </c>
      <c r="S137" s="9">
        <v>103.5</v>
      </c>
      <c r="T137">
        <v>104.3</v>
      </c>
      <c r="U137" s="5">
        <v>13</v>
      </c>
      <c r="V137" s="11">
        <v>20</v>
      </c>
      <c r="W137" s="10">
        <v>9.76</v>
      </c>
      <c r="X137" s="6">
        <v>9.7200000000000006</v>
      </c>
      <c r="Y137" s="6">
        <v>122.27</v>
      </c>
      <c r="Z137" s="6">
        <v>0.99</v>
      </c>
      <c r="AA137" s="6">
        <v>0.93</v>
      </c>
      <c r="AB137" s="6">
        <v>11.68</v>
      </c>
      <c r="AC137" s="6">
        <v>7.97</v>
      </c>
      <c r="AD137" s="6">
        <v>4.1399999999999997</v>
      </c>
      <c r="AE137" s="6">
        <v>0.93</v>
      </c>
      <c r="AF137" s="6">
        <v>10.36</v>
      </c>
      <c r="AG137" s="6">
        <v>6.03</v>
      </c>
      <c r="AH137" s="6">
        <v>17.100000000000001</v>
      </c>
      <c r="AI137" s="6">
        <v>0.97</v>
      </c>
      <c r="AJ137" s="6">
        <v>6.6</v>
      </c>
      <c r="AK137" s="6">
        <v>3.4</v>
      </c>
      <c r="AL137" s="6">
        <v>6.66</v>
      </c>
      <c r="AM137">
        <v>23.1</v>
      </c>
      <c r="AN137">
        <v>21.6</v>
      </c>
      <c r="AO137">
        <v>21.2</v>
      </c>
      <c r="AP137">
        <v>13</v>
      </c>
      <c r="AQ137">
        <v>-13.7</v>
      </c>
      <c r="AR137">
        <v>-13.3</v>
      </c>
      <c r="AS137">
        <v>-8.1999999999999993</v>
      </c>
      <c r="AT137">
        <v>5.2</v>
      </c>
      <c r="AU137">
        <v>-12.6</v>
      </c>
      <c r="AV137">
        <v>2.9</v>
      </c>
      <c r="AW137">
        <v>9999</v>
      </c>
      <c r="AX137" s="6">
        <v>10.93</v>
      </c>
      <c r="AY137" s="6">
        <v>1.1100000000000001</v>
      </c>
      <c r="AZ137" s="6">
        <v>0</v>
      </c>
      <c r="BA137" s="6">
        <v>-5.56</v>
      </c>
      <c r="BB137" s="6">
        <v>-2.17</v>
      </c>
      <c r="BC137" s="6">
        <v>-7.4</v>
      </c>
      <c r="BD137" s="6">
        <v>-7.55</v>
      </c>
      <c r="BE137" s="6">
        <v>9.5399999999999991</v>
      </c>
      <c r="BF137" s="6">
        <v>5.65</v>
      </c>
      <c r="BG137" s="10">
        <v>182.11</v>
      </c>
      <c r="BH137" s="6">
        <v>276.8</v>
      </c>
    </row>
    <row r="138" spans="1:60" hidden="1" x14ac:dyDescent="0.2">
      <c r="A138" t="s">
        <v>1005</v>
      </c>
      <c r="B138" t="s">
        <v>3263</v>
      </c>
      <c r="C138" t="s">
        <v>3264</v>
      </c>
      <c r="D138">
        <v>56</v>
      </c>
      <c r="E138" t="s">
        <v>565</v>
      </c>
      <c r="G138" t="s">
        <v>94</v>
      </c>
      <c r="H138" t="s">
        <v>3265</v>
      </c>
      <c r="K138" t="s">
        <v>65</v>
      </c>
      <c r="L138" t="s">
        <v>181</v>
      </c>
      <c r="M138" t="s">
        <v>485</v>
      </c>
      <c r="N138" t="s">
        <v>3266</v>
      </c>
      <c r="O138" s="19">
        <f>SUBSTITUTE(SUBSTITUTE(SUBSTITUTE(N138, " Mrd. €", ""), ".", ""), ",", ".")*1</f>
        <v>5139</v>
      </c>
      <c r="P138">
        <v>4</v>
      </c>
      <c r="Q138" t="s">
        <v>3267</v>
      </c>
      <c r="R138" s="6">
        <v>3.2</v>
      </c>
      <c r="S138">
        <v>80.8</v>
      </c>
      <c r="T138">
        <v>49</v>
      </c>
      <c r="U138" s="5">
        <v>17</v>
      </c>
      <c r="V138" s="5">
        <v>26</v>
      </c>
      <c r="W138" s="6">
        <v>6.13</v>
      </c>
      <c r="X138" s="6">
        <v>3.3</v>
      </c>
      <c r="Y138" s="6">
        <v>11.29</v>
      </c>
      <c r="Z138" s="6">
        <v>0.98</v>
      </c>
      <c r="AA138" s="6">
        <v>0.81</v>
      </c>
      <c r="AB138" s="6">
        <v>0.62</v>
      </c>
      <c r="AC138" s="6">
        <v>-3.8</v>
      </c>
      <c r="AD138" s="6">
        <v>1.29</v>
      </c>
      <c r="AE138" s="6">
        <v>0.28999999999999998</v>
      </c>
      <c r="AF138" s="6">
        <v>9.6</v>
      </c>
      <c r="AG138" s="6">
        <v>15.87</v>
      </c>
      <c r="AH138" s="6">
        <v>117.96</v>
      </c>
      <c r="AI138" s="6">
        <v>0.86</v>
      </c>
      <c r="AJ138" s="6">
        <v>10.65</v>
      </c>
      <c r="AK138" s="6">
        <v>13.83</v>
      </c>
      <c r="AL138" s="6">
        <v>-0.84</v>
      </c>
      <c r="AM138">
        <v>28.9</v>
      </c>
      <c r="AN138">
        <v>25.3</v>
      </c>
      <c r="AO138">
        <v>4.5</v>
      </c>
      <c r="AP138">
        <v>1</v>
      </c>
      <c r="AQ138">
        <v>20.5</v>
      </c>
      <c r="AR138">
        <v>34.4</v>
      </c>
      <c r="AS138">
        <v>-40.700000000000003</v>
      </c>
      <c r="AT138">
        <v>-12.7</v>
      </c>
      <c r="AU138">
        <v>-7.1</v>
      </c>
      <c r="AV138">
        <v>44.9</v>
      </c>
      <c r="AW138">
        <v>28.6</v>
      </c>
      <c r="AX138" s="6">
        <v>4.0199999999999996</v>
      </c>
      <c r="AY138" s="6">
        <v>-1.84</v>
      </c>
      <c r="AZ138" s="6">
        <v>0</v>
      </c>
      <c r="BA138" s="6">
        <v>1.84</v>
      </c>
      <c r="BB138" s="6">
        <v>3</v>
      </c>
      <c r="BC138" s="6">
        <v>11.46</v>
      </c>
      <c r="BD138" s="6">
        <v>28.65</v>
      </c>
      <c r="BE138" s="6">
        <v>29.58</v>
      </c>
      <c r="BF138" s="6">
        <v>-8.8699999999999992</v>
      </c>
      <c r="BG138" s="6">
        <v>48.3</v>
      </c>
      <c r="BH138" s="6">
        <v>1133.74</v>
      </c>
    </row>
    <row r="139" spans="1:60" hidden="1" x14ac:dyDescent="0.2">
      <c r="A139" t="s">
        <v>1011</v>
      </c>
      <c r="B139" t="s">
        <v>3054</v>
      </c>
      <c r="C139" t="s">
        <v>3055</v>
      </c>
      <c r="D139">
        <v>28</v>
      </c>
      <c r="E139" t="s">
        <v>1542</v>
      </c>
      <c r="G139" t="s">
        <v>414</v>
      </c>
      <c r="H139" t="s">
        <v>2285</v>
      </c>
      <c r="K139" t="s">
        <v>65</v>
      </c>
      <c r="L139" t="s">
        <v>86</v>
      </c>
      <c r="M139" t="s">
        <v>246</v>
      </c>
      <c r="N139" t="s">
        <v>3056</v>
      </c>
      <c r="O139" s="19">
        <f>SUBSTITUTE(SUBSTITUTE(SUBSTITUTE(N139, " Mrd. €", ""), ".", ""), ",", ".")*1</f>
        <v>132522</v>
      </c>
      <c r="P139">
        <v>4</v>
      </c>
      <c r="Q139" t="s">
        <v>878</v>
      </c>
      <c r="R139" s="6">
        <v>2.23</v>
      </c>
      <c r="S139">
        <v>46.4</v>
      </c>
      <c r="T139">
        <v>47.7</v>
      </c>
      <c r="U139" s="5">
        <v>26</v>
      </c>
      <c r="V139" s="5">
        <v>26</v>
      </c>
      <c r="W139" s="6">
        <v>5.36</v>
      </c>
      <c r="X139" s="6">
        <v>6.31</v>
      </c>
      <c r="Y139" s="6">
        <v>6.03</v>
      </c>
      <c r="Z139" s="6">
        <v>1</v>
      </c>
      <c r="AA139" s="6">
        <v>0.8</v>
      </c>
      <c r="AB139" s="6">
        <v>2.75</v>
      </c>
      <c r="AC139" s="6">
        <v>1.41</v>
      </c>
      <c r="AD139" s="6">
        <v>6.62</v>
      </c>
      <c r="AE139" s="6">
        <v>0.08</v>
      </c>
      <c r="AF139" s="6">
        <v>-1.81</v>
      </c>
      <c r="AG139" s="6">
        <v>-9.2799999999999994</v>
      </c>
      <c r="AH139" s="6">
        <v>24.54</v>
      </c>
      <c r="AI139" s="6">
        <v>0.81</v>
      </c>
      <c r="AJ139" s="6">
        <v>0.93</v>
      </c>
      <c r="AK139" s="6">
        <v>-1.92</v>
      </c>
      <c r="AL139" s="6">
        <v>6.38</v>
      </c>
      <c r="AM139">
        <v>42.2</v>
      </c>
      <c r="AN139">
        <v>20.8</v>
      </c>
      <c r="AO139">
        <v>15.8</v>
      </c>
      <c r="AP139">
        <v>2</v>
      </c>
      <c r="AQ139">
        <v>13.4</v>
      </c>
      <c r="AR139">
        <v>94.1</v>
      </c>
      <c r="AS139">
        <v>27.4</v>
      </c>
      <c r="AT139">
        <v>44.7</v>
      </c>
      <c r="AU139">
        <v>7.1</v>
      </c>
      <c r="AV139">
        <v>23.6</v>
      </c>
      <c r="AW139">
        <v>12.6</v>
      </c>
      <c r="AX139" s="6">
        <v>3.83</v>
      </c>
      <c r="AY139" s="6">
        <v>6.23</v>
      </c>
      <c r="AZ139" s="6">
        <v>0</v>
      </c>
      <c r="BA139" s="6">
        <v>1.2</v>
      </c>
      <c r="BB139" s="6">
        <v>5.55</v>
      </c>
      <c r="BC139" s="6">
        <v>19.760000000000002</v>
      </c>
      <c r="BD139" s="6">
        <v>30.64</v>
      </c>
      <c r="BE139" s="6">
        <v>11.93</v>
      </c>
      <c r="BF139" s="6">
        <v>35.299999999999997</v>
      </c>
      <c r="BG139" s="6">
        <v>45.55</v>
      </c>
      <c r="BH139" s="6">
        <v>734.87</v>
      </c>
    </row>
    <row r="140" spans="1:60" hidden="1" x14ac:dyDescent="0.2">
      <c r="A140" t="s">
        <v>1018</v>
      </c>
      <c r="B140" t="s">
        <v>1233</v>
      </c>
      <c r="C140" t="s">
        <v>1234</v>
      </c>
      <c r="D140">
        <v>56</v>
      </c>
      <c r="E140" t="s">
        <v>338</v>
      </c>
      <c r="G140" t="s">
        <v>127</v>
      </c>
      <c r="H140" t="s">
        <v>1235</v>
      </c>
      <c r="I140" t="s">
        <v>1236</v>
      </c>
      <c r="K140" t="s">
        <v>65</v>
      </c>
      <c r="L140" t="s">
        <v>129</v>
      </c>
      <c r="M140" t="s">
        <v>1237</v>
      </c>
      <c r="N140" t="s">
        <v>1238</v>
      </c>
      <c r="O140" s="19">
        <f>SUBSTITUTE(SUBSTITUTE(SUBSTITUTE(N140, " Mrd. €", ""), ".", ""), ",", ".")*1</f>
        <v>69585</v>
      </c>
      <c r="P140">
        <v>4</v>
      </c>
      <c r="Q140" t="s">
        <v>1239</v>
      </c>
      <c r="R140" s="6">
        <v>4.26</v>
      </c>
      <c r="S140">
        <v>32.4</v>
      </c>
      <c r="T140">
        <v>39.6</v>
      </c>
      <c r="U140" s="5">
        <v>2</v>
      </c>
      <c r="V140" s="5">
        <v>26</v>
      </c>
      <c r="W140" s="6">
        <v>9.4600000000000009</v>
      </c>
      <c r="X140" s="6">
        <v>5.78</v>
      </c>
      <c r="Y140" s="6">
        <v>4.55</v>
      </c>
      <c r="Z140" s="6">
        <v>0.98</v>
      </c>
      <c r="AA140" s="6">
        <v>0.98</v>
      </c>
      <c r="AB140" s="6">
        <v>6.22</v>
      </c>
      <c r="AC140" s="6">
        <v>2.46</v>
      </c>
      <c r="AD140" s="6">
        <v>-19.03</v>
      </c>
      <c r="AE140" s="6">
        <v>0.93</v>
      </c>
      <c r="AF140" s="6">
        <v>2.31</v>
      </c>
      <c r="AG140" s="6">
        <v>-3.14</v>
      </c>
      <c r="AH140" s="6">
        <v>-16.53</v>
      </c>
      <c r="AI140" s="6">
        <v>0.97</v>
      </c>
      <c r="AJ140" s="6">
        <v>10.84</v>
      </c>
      <c r="AK140" s="6">
        <v>8.39</v>
      </c>
      <c r="AL140" s="6">
        <v>3.07</v>
      </c>
      <c r="AM140">
        <v>10.5</v>
      </c>
      <c r="AN140">
        <v>7.6</v>
      </c>
      <c r="AO140">
        <v>6.9</v>
      </c>
      <c r="AP140">
        <v>0.2</v>
      </c>
      <c r="AQ140">
        <v>-36.200000000000003</v>
      </c>
      <c r="AR140">
        <v>-36.700000000000003</v>
      </c>
      <c r="AS140">
        <v>-17.899999999999999</v>
      </c>
      <c r="AT140">
        <v>-51.4</v>
      </c>
      <c r="AU140">
        <v>-43</v>
      </c>
      <c r="AV140">
        <v>28.6</v>
      </c>
      <c r="AW140">
        <v>16.5</v>
      </c>
      <c r="AX140" s="6">
        <v>-2.69</v>
      </c>
      <c r="AY140" s="6">
        <v>2.62</v>
      </c>
      <c r="AZ140" s="6">
        <v>0</v>
      </c>
      <c r="BA140" s="6">
        <v>7.31</v>
      </c>
      <c r="BB140" s="6">
        <v>8.07</v>
      </c>
      <c r="BC140" s="6">
        <v>-19.28</v>
      </c>
      <c r="BD140" s="6">
        <v>-12.97</v>
      </c>
      <c r="BE140" s="6">
        <v>-14.84</v>
      </c>
      <c r="BF140" s="6">
        <v>13.81</v>
      </c>
      <c r="BG140" s="6">
        <v>-23.88</v>
      </c>
      <c r="BH140" s="6">
        <v>395.73</v>
      </c>
    </row>
    <row r="141" spans="1:60" hidden="1" x14ac:dyDescent="0.2">
      <c r="A141" t="s">
        <v>1024</v>
      </c>
      <c r="B141" t="s">
        <v>755</v>
      </c>
      <c r="C141" t="s">
        <v>756</v>
      </c>
      <c r="D141">
        <v>72</v>
      </c>
      <c r="E141" t="s">
        <v>316</v>
      </c>
      <c r="F141" t="s">
        <v>225</v>
      </c>
      <c r="G141" t="s">
        <v>127</v>
      </c>
      <c r="H141" t="s">
        <v>757</v>
      </c>
      <c r="I141" t="s">
        <v>758</v>
      </c>
      <c r="K141" t="s">
        <v>76</v>
      </c>
      <c r="L141" t="s">
        <v>97</v>
      </c>
      <c r="M141" t="s">
        <v>318</v>
      </c>
      <c r="N141" t="s">
        <v>759</v>
      </c>
      <c r="O141" s="19">
        <f>SUBSTITUTE(SUBSTITUTE(SUBSTITUTE(N141, " Mrd. €", ""), ".", ""), ",", ".")*1</f>
        <v>63100</v>
      </c>
      <c r="P141">
        <v>4</v>
      </c>
      <c r="Q141" t="s">
        <v>760</v>
      </c>
      <c r="R141" s="6">
        <v>9.66</v>
      </c>
      <c r="S141">
        <v>62</v>
      </c>
      <c r="T141">
        <v>59.6</v>
      </c>
      <c r="U141" s="5">
        <v>26</v>
      </c>
      <c r="V141" s="5">
        <v>26</v>
      </c>
      <c r="W141" s="6">
        <v>5.12</v>
      </c>
      <c r="X141" s="6">
        <v>3.07</v>
      </c>
      <c r="Y141" s="6">
        <v>3.46</v>
      </c>
      <c r="Z141" s="6">
        <v>0.99</v>
      </c>
      <c r="AA141" s="6">
        <v>0.99</v>
      </c>
      <c r="AB141" s="6">
        <v>6.47</v>
      </c>
      <c r="AC141" s="6">
        <v>3.42</v>
      </c>
      <c r="AD141" s="6">
        <v>-3.68</v>
      </c>
      <c r="AE141" s="6">
        <v>0.94</v>
      </c>
      <c r="AF141" s="6">
        <v>9.73</v>
      </c>
      <c r="AG141" s="6">
        <v>5.39</v>
      </c>
      <c r="AH141" s="6">
        <v>2.13</v>
      </c>
      <c r="AI141" s="6">
        <v>0.94</v>
      </c>
      <c r="AJ141" s="6">
        <v>7.38</v>
      </c>
      <c r="AK141" s="6">
        <v>1.22</v>
      </c>
      <c r="AL141" s="6">
        <v>-1.7</v>
      </c>
      <c r="AN141">
        <v>6.4</v>
      </c>
      <c r="AO141">
        <v>5.9</v>
      </c>
      <c r="AP141">
        <v>2</v>
      </c>
      <c r="AQ141">
        <v>-48.4</v>
      </c>
      <c r="AS141">
        <v>-54.9</v>
      </c>
      <c r="AT141">
        <v>-45.9</v>
      </c>
      <c r="AU141">
        <v>-39.299999999999997</v>
      </c>
      <c r="AV141">
        <v>31.6</v>
      </c>
      <c r="AW141">
        <v>10.8</v>
      </c>
      <c r="AX141" s="6">
        <v>-3.87</v>
      </c>
      <c r="AY141" s="6">
        <v>-2.64</v>
      </c>
      <c r="AZ141" s="6">
        <v>0</v>
      </c>
      <c r="BA141" s="6">
        <v>1.05</v>
      </c>
      <c r="BB141" s="6">
        <v>1.86</v>
      </c>
      <c r="BC141" s="6">
        <v>3.45</v>
      </c>
      <c r="BD141" s="6">
        <v>-3.71</v>
      </c>
      <c r="BE141" s="6">
        <v>-6.05</v>
      </c>
      <c r="BF141" s="6">
        <v>-12.5</v>
      </c>
      <c r="BG141" s="6">
        <v>-32.630000000000003</v>
      </c>
      <c r="BH141" s="6">
        <v>137.12</v>
      </c>
    </row>
    <row r="142" spans="1:60" hidden="1" x14ac:dyDescent="0.2">
      <c r="A142" t="s">
        <v>1032</v>
      </c>
      <c r="B142" t="s">
        <v>2581</v>
      </c>
      <c r="C142" t="s">
        <v>2582</v>
      </c>
      <c r="D142">
        <v>56</v>
      </c>
      <c r="E142" t="s">
        <v>126</v>
      </c>
      <c r="G142" t="s">
        <v>94</v>
      </c>
      <c r="H142" t="s">
        <v>2583</v>
      </c>
      <c r="K142" t="s">
        <v>274</v>
      </c>
      <c r="L142" t="s">
        <v>66</v>
      </c>
      <c r="M142" t="s">
        <v>67</v>
      </c>
      <c r="N142" s="17" t="s">
        <v>2584</v>
      </c>
      <c r="O142" s="19">
        <f>SUBSTITUTE(SUBSTITUTE(SUBSTITUTE(N142, " Mrd. €", ""), ".", ""), ",", ".")*1</f>
        <v>26973</v>
      </c>
      <c r="P142">
        <v>4</v>
      </c>
      <c r="Q142" t="s">
        <v>1345</v>
      </c>
      <c r="R142" s="6">
        <v>3.57</v>
      </c>
      <c r="S142">
        <v>42.5</v>
      </c>
      <c r="T142">
        <v>100</v>
      </c>
      <c r="U142" s="5">
        <v>2</v>
      </c>
      <c r="V142" s="5">
        <v>25</v>
      </c>
      <c r="W142" s="6">
        <v>8.7200000000000006</v>
      </c>
      <c r="X142" s="6">
        <v>10.44</v>
      </c>
      <c r="Y142" s="6">
        <v>9.0500000000000007</v>
      </c>
      <c r="Z142" s="6">
        <v>0.97</v>
      </c>
      <c r="AA142" s="6">
        <v>0.94</v>
      </c>
      <c r="AB142" s="6">
        <v>8.56</v>
      </c>
      <c r="AC142" s="6">
        <v>10.029999999999999</v>
      </c>
      <c r="AD142" s="6">
        <v>4.6399999999999997</v>
      </c>
      <c r="AE142" s="6">
        <v>0.23</v>
      </c>
      <c r="AF142" s="6">
        <v>-34.53</v>
      </c>
      <c r="AG142" s="6">
        <v>-52.25</v>
      </c>
      <c r="AI142" s="6">
        <v>0.97</v>
      </c>
      <c r="AJ142" s="6">
        <v>7.17</v>
      </c>
      <c r="AK142" s="6">
        <v>7.78</v>
      </c>
      <c r="AL142" s="6">
        <v>6.59</v>
      </c>
      <c r="AM142">
        <v>12.1</v>
      </c>
      <c r="AN142">
        <v>11.9</v>
      </c>
      <c r="AP142">
        <v>3.9</v>
      </c>
      <c r="AQ142">
        <v>16</v>
      </c>
      <c r="AR142">
        <v>12.5</v>
      </c>
      <c r="AT142">
        <v>26.7</v>
      </c>
      <c r="AU142">
        <v>15.6</v>
      </c>
      <c r="AV142">
        <v>16.8</v>
      </c>
      <c r="AW142">
        <v>9999</v>
      </c>
      <c r="AX142" s="6">
        <v>9.86</v>
      </c>
      <c r="AY142" s="6">
        <v>13.92</v>
      </c>
      <c r="AZ142" s="6">
        <v>0</v>
      </c>
      <c r="BA142" s="6">
        <v>1.55</v>
      </c>
      <c r="BB142" s="6">
        <v>3.43</v>
      </c>
      <c r="BC142" s="6">
        <v>9.17</v>
      </c>
      <c r="BD142" s="6">
        <v>23.56</v>
      </c>
      <c r="BE142" s="6">
        <v>18.079999999999998</v>
      </c>
      <c r="BF142" s="6">
        <v>91.88</v>
      </c>
      <c r="BG142" s="6">
        <v>156.19</v>
      </c>
    </row>
    <row r="143" spans="1:60" hidden="1" x14ac:dyDescent="0.2">
      <c r="A143" t="s">
        <v>207</v>
      </c>
      <c r="B143" s="9" t="s">
        <v>1980</v>
      </c>
      <c r="C143" s="9" t="s">
        <v>1981</v>
      </c>
      <c r="D143" s="9">
        <v>79</v>
      </c>
      <c r="E143" s="9" t="s">
        <v>126</v>
      </c>
      <c r="F143" s="9" t="s">
        <v>225</v>
      </c>
      <c r="G143" s="9" t="s">
        <v>237</v>
      </c>
      <c r="H143" s="9" t="s">
        <v>1982</v>
      </c>
      <c r="I143" s="9" t="s">
        <v>1983</v>
      </c>
      <c r="J143" s="9"/>
      <c r="K143" s="9" t="s">
        <v>65</v>
      </c>
      <c r="L143" s="9" t="s">
        <v>86</v>
      </c>
      <c r="M143" s="9" t="s">
        <v>106</v>
      </c>
      <c r="N143" s="16" t="s">
        <v>1984</v>
      </c>
      <c r="O143" s="20">
        <f>SUBSTITUTE(SUBSTITUTE(SUBSTITUTE(N143, " Mrd. €", ""), ".", ""), ",", ".")*1</f>
        <v>67116</v>
      </c>
      <c r="P143" s="9">
        <v>4</v>
      </c>
      <c r="Q143" s="9" t="s">
        <v>1985</v>
      </c>
      <c r="R143" s="10">
        <v>2.31</v>
      </c>
      <c r="S143" s="9">
        <v>55.6</v>
      </c>
      <c r="T143" s="9">
        <v>56.7</v>
      </c>
      <c r="U143" s="11">
        <v>53</v>
      </c>
      <c r="V143" s="11">
        <v>53</v>
      </c>
      <c r="W143" s="10">
        <v>12.78</v>
      </c>
      <c r="X143" s="10">
        <v>6.95</v>
      </c>
      <c r="Y143" s="10">
        <v>4.6100000000000003</v>
      </c>
      <c r="Z143" s="10">
        <v>0.96</v>
      </c>
      <c r="AA143" s="10">
        <v>0.95</v>
      </c>
      <c r="AB143" s="10">
        <v>8.82</v>
      </c>
      <c r="AC143" s="10">
        <v>6.44</v>
      </c>
      <c r="AD143" s="10">
        <v>-0.84</v>
      </c>
      <c r="AE143" s="10">
        <v>0.91</v>
      </c>
      <c r="AF143" s="10">
        <v>11.93</v>
      </c>
      <c r="AG143" s="10">
        <v>5.03</v>
      </c>
      <c r="AH143" s="10">
        <v>4.46</v>
      </c>
      <c r="AI143" s="10">
        <v>0</v>
      </c>
      <c r="AJ143" s="10">
        <v>1.1200000000000001</v>
      </c>
      <c r="AK143" s="10">
        <v>3.09</v>
      </c>
      <c r="AL143" s="10">
        <v>1.61</v>
      </c>
      <c r="AM143" s="9">
        <v>23.9</v>
      </c>
      <c r="AN143" s="9">
        <v>24.1</v>
      </c>
      <c r="AO143" s="9">
        <v>21.4</v>
      </c>
      <c r="AP143" s="9">
        <v>4.5</v>
      </c>
      <c r="AQ143" s="9">
        <v>10.5</v>
      </c>
      <c r="AR143" s="9">
        <v>13.3</v>
      </c>
      <c r="AS143" s="9">
        <v>4.9000000000000004</v>
      </c>
      <c r="AT143" s="9">
        <v>22.6</v>
      </c>
      <c r="AU143" s="9">
        <v>-0.3</v>
      </c>
      <c r="AV143" s="9">
        <v>20.9</v>
      </c>
      <c r="AW143" s="9">
        <v>6.3</v>
      </c>
      <c r="AX143" s="10">
        <v>10.81</v>
      </c>
      <c r="AY143" s="10">
        <v>11.7</v>
      </c>
      <c r="AZ143" s="10">
        <v>0</v>
      </c>
      <c r="BA143" s="10">
        <v>1.1299999999999999</v>
      </c>
      <c r="BB143" s="10">
        <v>0.31</v>
      </c>
      <c r="BC143" s="10">
        <v>-6.69</v>
      </c>
      <c r="BD143" s="10">
        <v>-1</v>
      </c>
      <c r="BE143" s="10">
        <v>5.93</v>
      </c>
      <c r="BF143" s="10">
        <v>73.86</v>
      </c>
      <c r="BG143" s="10">
        <v>179.22</v>
      </c>
      <c r="BH143" s="6">
        <v>228.02</v>
      </c>
    </row>
    <row r="144" spans="1:60" hidden="1" x14ac:dyDescent="0.2">
      <c r="A144" t="s">
        <v>1042</v>
      </c>
      <c r="B144" t="s">
        <v>3001</v>
      </c>
      <c r="C144" t="s">
        <v>3002</v>
      </c>
      <c r="D144">
        <v>71</v>
      </c>
      <c r="E144" t="s">
        <v>179</v>
      </c>
      <c r="G144" t="s">
        <v>84</v>
      </c>
      <c r="H144" t="s">
        <v>3003</v>
      </c>
      <c r="K144" t="s">
        <v>65</v>
      </c>
      <c r="L144" t="s">
        <v>86</v>
      </c>
      <c r="M144" t="s">
        <v>1393</v>
      </c>
      <c r="N144" s="17" t="s">
        <v>3004</v>
      </c>
      <c r="O144" s="19">
        <f>SUBSTITUTE(SUBSTITUTE(SUBSTITUTE(N144, " Mrd. €", ""), ".", ""), ",", ".")*1</f>
        <v>27243</v>
      </c>
      <c r="P144">
        <v>4</v>
      </c>
      <c r="Q144" t="s">
        <v>1503</v>
      </c>
      <c r="R144" s="6">
        <v>1.91</v>
      </c>
      <c r="S144">
        <v>44.1</v>
      </c>
      <c r="T144">
        <v>53.9</v>
      </c>
      <c r="U144" s="5">
        <v>14</v>
      </c>
      <c r="V144" s="5">
        <v>25</v>
      </c>
      <c r="W144" s="6">
        <v>8.25</v>
      </c>
      <c r="X144" s="6">
        <v>5.46</v>
      </c>
      <c r="Y144" s="6">
        <v>4.87</v>
      </c>
      <c r="Z144" s="6">
        <v>0.99</v>
      </c>
      <c r="AA144" s="6">
        <v>0.95</v>
      </c>
      <c r="AB144" s="6">
        <v>6.46</v>
      </c>
      <c r="AC144" s="6">
        <v>5.83</v>
      </c>
      <c r="AD144" s="6">
        <v>-16.04</v>
      </c>
      <c r="AE144" s="6">
        <v>0.92</v>
      </c>
      <c r="AF144" s="6">
        <v>4.3600000000000003</v>
      </c>
      <c r="AG144" s="6">
        <v>2.54</v>
      </c>
      <c r="AH144" s="6">
        <v>-14.34</v>
      </c>
      <c r="AI144" s="6">
        <v>0.86</v>
      </c>
      <c r="AJ144" s="6">
        <v>3.24</v>
      </c>
      <c r="AK144" s="6">
        <v>6.73</v>
      </c>
      <c r="AL144" s="6">
        <v>-5.4</v>
      </c>
      <c r="AM144">
        <v>25.2</v>
      </c>
      <c r="AN144">
        <v>23</v>
      </c>
      <c r="AO144">
        <v>23.2</v>
      </c>
      <c r="AP144">
        <v>3.3</v>
      </c>
      <c r="AQ144">
        <v>1.9</v>
      </c>
      <c r="AR144">
        <v>5.3</v>
      </c>
      <c r="AS144">
        <v>22.1</v>
      </c>
      <c r="AT144">
        <v>0.7</v>
      </c>
      <c r="AU144">
        <v>5.5</v>
      </c>
      <c r="AV144">
        <v>21.7</v>
      </c>
      <c r="AW144">
        <v>8.3000000000000007</v>
      </c>
      <c r="AX144" s="6">
        <v>7.7</v>
      </c>
      <c r="AY144" s="6">
        <v>11.59</v>
      </c>
      <c r="AZ144" s="6">
        <v>0</v>
      </c>
      <c r="BA144" s="6">
        <v>-2.52</v>
      </c>
      <c r="BB144" s="6">
        <v>-4.63</v>
      </c>
      <c r="BC144" s="6">
        <v>-10.9</v>
      </c>
      <c r="BD144" s="6">
        <v>-8.51</v>
      </c>
      <c r="BE144" s="6">
        <v>-12.06</v>
      </c>
      <c r="BF144" s="6">
        <v>73.010000000000005</v>
      </c>
      <c r="BG144" s="6">
        <v>109.95</v>
      </c>
      <c r="BH144" s="6">
        <v>146.46</v>
      </c>
    </row>
    <row r="145" spans="1:61" hidden="1" x14ac:dyDescent="0.2">
      <c r="A145" t="s">
        <v>1048</v>
      </c>
      <c r="B145" t="s">
        <v>3844</v>
      </c>
      <c r="C145" t="s">
        <v>3845</v>
      </c>
      <c r="D145">
        <v>82</v>
      </c>
      <c r="E145" t="s">
        <v>179</v>
      </c>
      <c r="H145" t="s">
        <v>3335</v>
      </c>
      <c r="K145" t="s">
        <v>65</v>
      </c>
      <c r="L145" t="s">
        <v>66</v>
      </c>
      <c r="M145" t="s">
        <v>67</v>
      </c>
      <c r="N145" s="17" t="s">
        <v>3846</v>
      </c>
      <c r="O145" s="19">
        <f>SUBSTITUTE(SUBSTITUTE(SUBSTITUTE(N145, " Mrd. €", ""), ".", ""), ",", ".")*1</f>
        <v>2457</v>
      </c>
      <c r="P145">
        <v>4</v>
      </c>
      <c r="Q145" t="s">
        <v>1649</v>
      </c>
      <c r="R145" s="6">
        <v>1.36</v>
      </c>
      <c r="S145">
        <v>12.9</v>
      </c>
      <c r="T145">
        <v>9.6</v>
      </c>
      <c r="U145" s="5">
        <v>10</v>
      </c>
      <c r="V145" s="5">
        <v>25</v>
      </c>
      <c r="W145" s="6">
        <v>14.6</v>
      </c>
      <c r="X145" s="6">
        <v>5.91</v>
      </c>
      <c r="Y145" s="6">
        <v>3.33</v>
      </c>
      <c r="Z145" s="6">
        <v>0.94</v>
      </c>
      <c r="AA145" s="6">
        <v>0.86</v>
      </c>
      <c r="AB145" s="6">
        <v>10.71</v>
      </c>
      <c r="AC145" s="6">
        <v>5.26</v>
      </c>
      <c r="AD145" s="6">
        <v>-6.88</v>
      </c>
      <c r="AE145" s="6">
        <v>0.73</v>
      </c>
      <c r="AF145" s="6">
        <v>10.06</v>
      </c>
      <c r="AG145" s="6">
        <v>16.87</v>
      </c>
      <c r="AI145" s="6">
        <v>0.9</v>
      </c>
      <c r="AJ145" s="6">
        <v>18.03</v>
      </c>
      <c r="AK145" s="6">
        <v>13.32</v>
      </c>
      <c r="AL145" s="6">
        <v>0.73</v>
      </c>
      <c r="AM145">
        <v>9.8000000000000007</v>
      </c>
      <c r="AN145">
        <v>9.5</v>
      </c>
      <c r="AO145">
        <v>6.9</v>
      </c>
      <c r="AP145">
        <v>2.6</v>
      </c>
      <c r="AQ145">
        <v>-26</v>
      </c>
      <c r="AR145">
        <v>-21.3</v>
      </c>
      <c r="AS145">
        <v>-37.799999999999997</v>
      </c>
      <c r="AT145">
        <v>-21.8</v>
      </c>
      <c r="AU145">
        <v>-26.6</v>
      </c>
      <c r="AV145">
        <v>6</v>
      </c>
      <c r="AW145">
        <v>3.8</v>
      </c>
      <c r="AX145" s="6">
        <v>6.9</v>
      </c>
      <c r="AY145" s="6">
        <v>2.11</v>
      </c>
      <c r="AZ145" s="6">
        <v>0</v>
      </c>
      <c r="BA145" s="6">
        <v>0.2</v>
      </c>
      <c r="BB145" s="6">
        <v>-1.81</v>
      </c>
      <c r="BC145" s="6">
        <v>4.4800000000000004</v>
      </c>
      <c r="BD145" s="6">
        <v>7.33</v>
      </c>
      <c r="BE145" s="6">
        <v>20.38</v>
      </c>
      <c r="BF145" s="6">
        <v>11.01</v>
      </c>
      <c r="BG145" s="6">
        <v>94.96</v>
      </c>
      <c r="BH145" s="6">
        <v>202.64</v>
      </c>
    </row>
    <row r="146" spans="1:61" hidden="1" x14ac:dyDescent="0.2">
      <c r="A146" t="s">
        <v>1054</v>
      </c>
      <c r="B146" t="s">
        <v>1999</v>
      </c>
      <c r="C146" t="s">
        <v>2000</v>
      </c>
      <c r="D146">
        <v>85</v>
      </c>
      <c r="E146" t="s">
        <v>965</v>
      </c>
      <c r="G146" t="s">
        <v>74</v>
      </c>
      <c r="H146" t="s">
        <v>2001</v>
      </c>
      <c r="K146" t="s">
        <v>65</v>
      </c>
      <c r="L146" t="s">
        <v>97</v>
      </c>
      <c r="M146" t="s">
        <v>98</v>
      </c>
      <c r="N146" t="s">
        <v>2002</v>
      </c>
      <c r="O146" s="19">
        <f>SUBSTITUTE(SUBSTITUTE(SUBSTITUTE(N146, " Mrd. €", ""), ".", ""), ",", ".")*1</f>
        <v>7238</v>
      </c>
      <c r="P146">
        <v>4</v>
      </c>
      <c r="Q146" t="s">
        <v>1345</v>
      </c>
      <c r="R146" s="6">
        <v>2.59</v>
      </c>
      <c r="S146">
        <v>35.1</v>
      </c>
      <c r="T146">
        <v>20.100000000000001</v>
      </c>
      <c r="U146" s="5">
        <v>13</v>
      </c>
      <c r="V146" s="5">
        <v>25</v>
      </c>
      <c r="W146" s="6">
        <v>6.66</v>
      </c>
      <c r="X146" s="6">
        <v>4.6900000000000004</v>
      </c>
      <c r="Y146" s="6">
        <v>8.0500000000000007</v>
      </c>
      <c r="Z146" s="6">
        <v>0.98</v>
      </c>
      <c r="AA146" s="6">
        <v>0.93</v>
      </c>
      <c r="AB146" s="6">
        <v>5.72</v>
      </c>
      <c r="AC146" s="6">
        <v>6.52</v>
      </c>
      <c r="AD146" s="6">
        <v>2.52</v>
      </c>
      <c r="AE146" s="6">
        <v>0.68</v>
      </c>
      <c r="AF146" s="6">
        <v>7.89</v>
      </c>
      <c r="AG146" s="6">
        <v>17.07</v>
      </c>
      <c r="AH146" s="6">
        <v>-69.260000000000005</v>
      </c>
      <c r="AI146" s="6">
        <v>0.9</v>
      </c>
      <c r="AJ146" s="6">
        <v>3.66</v>
      </c>
      <c r="AK146" s="6">
        <v>5.84</v>
      </c>
      <c r="AL146" s="6">
        <v>-3.13</v>
      </c>
      <c r="AM146">
        <v>11.8</v>
      </c>
      <c r="AN146">
        <v>13.5</v>
      </c>
      <c r="AO146">
        <v>6</v>
      </c>
      <c r="AP146">
        <v>1</v>
      </c>
      <c r="AQ146">
        <v>-3.5</v>
      </c>
      <c r="AR146">
        <v>-21.4</v>
      </c>
      <c r="AS146">
        <v>-37.200000000000003</v>
      </c>
      <c r="AT146">
        <v>-8</v>
      </c>
      <c r="AU146">
        <v>-5.2</v>
      </c>
      <c r="AV146">
        <v>22.1</v>
      </c>
      <c r="AW146">
        <v>2.2999999999999998</v>
      </c>
      <c r="AX146" s="6">
        <v>4.42</v>
      </c>
      <c r="AY146" s="6">
        <v>9.07</v>
      </c>
      <c r="AZ146" s="6">
        <v>0</v>
      </c>
      <c r="BA146" s="6">
        <v>-0.1</v>
      </c>
      <c r="BB146" s="6">
        <v>2.02</v>
      </c>
      <c r="BC146" s="6">
        <v>0.38</v>
      </c>
      <c r="BD146" s="6">
        <v>12.44</v>
      </c>
      <c r="BE146" s="6">
        <v>9.3699999999999992</v>
      </c>
      <c r="BF146" s="6">
        <v>54.39</v>
      </c>
      <c r="BG146" s="6">
        <v>54.16</v>
      </c>
      <c r="BH146" s="6">
        <v>431.39</v>
      </c>
    </row>
    <row r="147" spans="1:61" hidden="1" x14ac:dyDescent="0.2">
      <c r="A147" t="s">
        <v>1060</v>
      </c>
      <c r="B147" t="s">
        <v>2097</v>
      </c>
      <c r="C147" t="s">
        <v>2098</v>
      </c>
      <c r="D147">
        <v>67</v>
      </c>
      <c r="E147" t="s">
        <v>338</v>
      </c>
      <c r="G147" t="s">
        <v>84</v>
      </c>
      <c r="H147" t="s">
        <v>2099</v>
      </c>
      <c r="K147" t="s">
        <v>65</v>
      </c>
      <c r="L147" t="s">
        <v>97</v>
      </c>
      <c r="M147" t="s">
        <v>98</v>
      </c>
      <c r="N147" t="s">
        <v>2100</v>
      </c>
      <c r="O147" s="19">
        <f>SUBSTITUTE(SUBSTITUTE(SUBSTITUTE(N147, " Mrd. €", ""), ".", ""), ",", ".")*1</f>
        <v>10894</v>
      </c>
      <c r="P147">
        <v>4</v>
      </c>
      <c r="Q147" t="s">
        <v>2101</v>
      </c>
      <c r="R147" s="6">
        <v>3.8</v>
      </c>
      <c r="S147">
        <v>42.7</v>
      </c>
      <c r="T147">
        <v>69.7</v>
      </c>
      <c r="U147" s="5">
        <v>21</v>
      </c>
      <c r="V147" s="5">
        <v>25</v>
      </c>
      <c r="W147" s="6">
        <v>6.04</v>
      </c>
      <c r="X147" s="6">
        <v>4.9800000000000004</v>
      </c>
      <c r="Y147" s="6">
        <v>4.76</v>
      </c>
      <c r="Z147" s="6">
        <v>1</v>
      </c>
      <c r="AA147" s="6">
        <v>0.98</v>
      </c>
      <c r="AB147" s="6">
        <v>5.96</v>
      </c>
      <c r="AC147" s="6">
        <v>3.84</v>
      </c>
      <c r="AD147" s="6">
        <v>7.68</v>
      </c>
      <c r="AE147" s="6">
        <v>0.89</v>
      </c>
      <c r="AF147" s="6">
        <v>3.67</v>
      </c>
      <c r="AG147" s="6">
        <v>3.27</v>
      </c>
      <c r="AH147" s="6">
        <v>-2.5099999999999998</v>
      </c>
      <c r="AI147" s="6">
        <v>0.95</v>
      </c>
      <c r="AJ147" s="6">
        <v>3.97</v>
      </c>
      <c r="AK147" s="6">
        <v>0.97</v>
      </c>
      <c r="AL147" s="6">
        <v>-3.63</v>
      </c>
      <c r="AM147">
        <v>14.6</v>
      </c>
      <c r="AN147">
        <v>11.6</v>
      </c>
      <c r="AO147">
        <v>10.199999999999999</v>
      </c>
      <c r="AP147">
        <v>1.4</v>
      </c>
      <c r="AQ147">
        <v>-27.5</v>
      </c>
      <c r="AS147">
        <v>-17.5</v>
      </c>
      <c r="AT147">
        <v>-18.2</v>
      </c>
      <c r="AU147">
        <v>-30</v>
      </c>
      <c r="AV147">
        <v>43.2</v>
      </c>
      <c r="AW147">
        <v>41.6</v>
      </c>
      <c r="AX147" s="6">
        <v>0.86</v>
      </c>
      <c r="AY147" s="6">
        <v>-1.69</v>
      </c>
      <c r="AZ147" s="6">
        <v>0</v>
      </c>
      <c r="BA147" s="6">
        <v>1.7</v>
      </c>
      <c r="BB147" s="6">
        <v>-1.07</v>
      </c>
      <c r="BC147" s="6">
        <v>-8.9</v>
      </c>
      <c r="BD147" s="6">
        <v>0.2</v>
      </c>
      <c r="BE147" s="6">
        <v>-25.06</v>
      </c>
      <c r="BF147" s="6">
        <v>-8.16</v>
      </c>
      <c r="BG147" s="6">
        <v>8.9499999999999993</v>
      </c>
    </row>
    <row r="148" spans="1:61" hidden="1" x14ac:dyDescent="0.2">
      <c r="A148" t="s">
        <v>1066</v>
      </c>
      <c r="B148" t="s">
        <v>1241</v>
      </c>
      <c r="C148" t="s">
        <v>1242</v>
      </c>
      <c r="D148">
        <v>82</v>
      </c>
      <c r="E148" t="s">
        <v>93</v>
      </c>
      <c r="G148" t="s">
        <v>281</v>
      </c>
      <c r="H148" t="s">
        <v>1243</v>
      </c>
      <c r="K148" t="s">
        <v>157</v>
      </c>
      <c r="L148" t="s">
        <v>558</v>
      </c>
      <c r="M148" t="s">
        <v>1244</v>
      </c>
      <c r="N148" s="17" t="s">
        <v>1245</v>
      </c>
      <c r="O148" s="19">
        <f>SUBSTITUTE(SUBSTITUTE(SUBSTITUTE(N148, " Mrd. €", ""), ".", ""), ",", ".")*1</f>
        <v>10663</v>
      </c>
      <c r="P148">
        <v>4</v>
      </c>
      <c r="Q148" t="s">
        <v>1246</v>
      </c>
      <c r="R148" s="6">
        <v>1.88</v>
      </c>
      <c r="S148">
        <v>27.6</v>
      </c>
      <c r="T148">
        <v>19.7</v>
      </c>
      <c r="U148" s="5">
        <v>4</v>
      </c>
      <c r="V148" s="5">
        <v>24</v>
      </c>
      <c r="W148" s="6">
        <v>15.06</v>
      </c>
      <c r="X148" s="6">
        <v>28.22</v>
      </c>
      <c r="Y148" s="6">
        <v>41.33</v>
      </c>
      <c r="Z148" s="6">
        <v>0.83</v>
      </c>
      <c r="AA148" s="6">
        <v>0.69</v>
      </c>
      <c r="AB148" s="6">
        <v>21.62</v>
      </c>
      <c r="AC148" s="6">
        <v>36.29</v>
      </c>
      <c r="AD148" s="6">
        <v>10.87</v>
      </c>
      <c r="AE148" s="6">
        <v>0.46</v>
      </c>
      <c r="AF148" s="6">
        <v>19.440000000000001</v>
      </c>
      <c r="AG148" s="6">
        <v>20.260000000000002</v>
      </c>
      <c r="AH148" s="6">
        <v>56.38</v>
      </c>
      <c r="AI148" s="6">
        <v>-0.11</v>
      </c>
      <c r="AJ148" s="6">
        <v>3.95</v>
      </c>
      <c r="AK148" s="6">
        <v>18.3</v>
      </c>
      <c r="AL148" s="6">
        <v>0.34</v>
      </c>
      <c r="AM148">
        <v>21.1</v>
      </c>
      <c r="AN148">
        <v>14.7</v>
      </c>
      <c r="AO148">
        <v>9.5</v>
      </c>
      <c r="AP148">
        <v>1.3</v>
      </c>
      <c r="AQ148">
        <v>3.3</v>
      </c>
      <c r="AR148">
        <v>-15.4</v>
      </c>
      <c r="AS148">
        <v>17.8</v>
      </c>
      <c r="AT148">
        <v>85.5</v>
      </c>
      <c r="AU148">
        <v>53.3</v>
      </c>
      <c r="AV148">
        <v>22.3</v>
      </c>
      <c r="AW148">
        <v>1.9</v>
      </c>
      <c r="AX148" s="6">
        <v>20.55</v>
      </c>
      <c r="AY148" s="6">
        <v>38.799999999999997</v>
      </c>
      <c r="AZ148" s="6">
        <v>0</v>
      </c>
      <c r="BA148" s="6">
        <v>-1.58</v>
      </c>
      <c r="BB148" s="6">
        <v>-2.63</v>
      </c>
      <c r="BC148" s="6">
        <v>10.95</v>
      </c>
      <c r="BD148" s="6">
        <v>27.3</v>
      </c>
      <c r="BE148" s="6">
        <v>19.88</v>
      </c>
      <c r="BF148" s="6">
        <v>415.1</v>
      </c>
      <c r="BG148" s="6">
        <v>548.04999999999995</v>
      </c>
      <c r="BH148" s="6">
        <v>950.92</v>
      </c>
    </row>
    <row r="149" spans="1:61" hidden="1" x14ac:dyDescent="0.2">
      <c r="A149" t="s">
        <v>1072</v>
      </c>
      <c r="B149" t="s">
        <v>3640</v>
      </c>
      <c r="C149" t="s">
        <v>3641</v>
      </c>
      <c r="D149">
        <v>75</v>
      </c>
      <c r="E149" t="s">
        <v>421</v>
      </c>
      <c r="G149" t="s">
        <v>127</v>
      </c>
      <c r="H149" t="s">
        <v>3642</v>
      </c>
      <c r="K149" t="s">
        <v>65</v>
      </c>
      <c r="L149" t="s">
        <v>129</v>
      </c>
      <c r="M149" t="s">
        <v>1237</v>
      </c>
      <c r="N149" s="17" t="s">
        <v>3643</v>
      </c>
      <c r="O149" s="19">
        <f>SUBSTITUTE(SUBSTITUTE(SUBSTITUTE(N149, " Mrd. €", ""), ".", ""), ",", ".")*1</f>
        <v>421688</v>
      </c>
      <c r="P149">
        <v>1</v>
      </c>
      <c r="Q149" t="s">
        <v>3644</v>
      </c>
      <c r="R149" s="6">
        <v>1.52</v>
      </c>
      <c r="S149">
        <v>29.2</v>
      </c>
      <c r="T149">
        <v>65.900000000000006</v>
      </c>
      <c r="U149" s="5">
        <v>14</v>
      </c>
      <c r="V149" s="5">
        <v>24</v>
      </c>
      <c r="W149" s="6">
        <v>19.829999999999998</v>
      </c>
      <c r="X149" s="6">
        <v>15.07</v>
      </c>
      <c r="Y149" s="6">
        <v>7.27</v>
      </c>
      <c r="Z149" s="6">
        <v>0.95</v>
      </c>
      <c r="AA149" s="6">
        <v>0.94</v>
      </c>
      <c r="AB149" s="6">
        <v>17.71</v>
      </c>
      <c r="AC149" s="6">
        <v>13.38</v>
      </c>
      <c r="AD149" s="6">
        <v>10.26</v>
      </c>
      <c r="AE149" s="6">
        <v>0.89</v>
      </c>
      <c r="AF149" s="6">
        <v>6.84</v>
      </c>
      <c r="AG149" s="6">
        <v>-5.45</v>
      </c>
      <c r="AH149" s="6">
        <v>5.5</v>
      </c>
      <c r="AI149" s="6">
        <v>0.97</v>
      </c>
      <c r="AJ149" s="6">
        <v>12.23</v>
      </c>
      <c r="AK149" s="6">
        <v>11.14</v>
      </c>
      <c r="AL149" s="6">
        <v>7.27</v>
      </c>
      <c r="AM149">
        <v>30.3</v>
      </c>
      <c r="AN149">
        <v>19.3</v>
      </c>
      <c r="AO149">
        <v>33</v>
      </c>
      <c r="AP149">
        <v>1.2</v>
      </c>
      <c r="AQ149">
        <v>3.3</v>
      </c>
      <c r="AR149">
        <v>48.7</v>
      </c>
      <c r="AS149">
        <v>131.80000000000001</v>
      </c>
      <c r="AT149">
        <v>16</v>
      </c>
      <c r="AU149">
        <v>1.6</v>
      </c>
      <c r="AV149">
        <v>25.9</v>
      </c>
      <c r="AW149">
        <v>20.7</v>
      </c>
      <c r="AX149" s="6">
        <v>20.100000000000001</v>
      </c>
      <c r="AY149" s="6">
        <v>15.47</v>
      </c>
      <c r="AZ149" s="6">
        <v>0</v>
      </c>
      <c r="BA149" s="6">
        <v>-2.33</v>
      </c>
      <c r="BB149" s="6">
        <v>0.68</v>
      </c>
      <c r="BC149" s="6">
        <v>1.39</v>
      </c>
      <c r="BD149" s="6">
        <v>-9.2899999999999991</v>
      </c>
      <c r="BE149" s="6">
        <v>-0.65</v>
      </c>
      <c r="BF149" s="6">
        <v>105.26</v>
      </c>
      <c r="BG149" s="6">
        <v>524.54999999999995</v>
      </c>
      <c r="BH149" s="6">
        <v>1728.25</v>
      </c>
    </row>
    <row r="150" spans="1:61" hidden="1" x14ac:dyDescent="0.2">
      <c r="A150" t="s">
        <v>141</v>
      </c>
      <c r="B150" s="9" t="s">
        <v>3394</v>
      </c>
      <c r="C150" s="9" t="s">
        <v>3395</v>
      </c>
      <c r="D150" s="9">
        <v>95</v>
      </c>
      <c r="E150" s="9" t="s">
        <v>144</v>
      </c>
      <c r="F150" s="9"/>
      <c r="G150" s="9" t="s">
        <v>506</v>
      </c>
      <c r="H150" s="9" t="s">
        <v>3396</v>
      </c>
      <c r="I150" s="9"/>
      <c r="J150" s="9"/>
      <c r="K150" s="9" t="s">
        <v>65</v>
      </c>
      <c r="L150" s="9" t="s">
        <v>97</v>
      </c>
      <c r="M150" s="9" t="s">
        <v>542</v>
      </c>
      <c r="N150" s="16" t="s">
        <v>3397</v>
      </c>
      <c r="O150" s="20">
        <f>SUBSTITUTE(SUBSTITUTE(SUBSTITUTE(N150, " Mrd. €", ""), ".", ""), ",", ".")*1</f>
        <v>66755</v>
      </c>
      <c r="P150" s="9">
        <v>4</v>
      </c>
      <c r="Q150" s="9" t="s">
        <v>2367</v>
      </c>
      <c r="R150" s="10">
        <v>2.82</v>
      </c>
      <c r="S150" s="9">
        <v>49.4</v>
      </c>
      <c r="T150" s="9">
        <v>44.5</v>
      </c>
      <c r="U150" s="11">
        <v>57</v>
      </c>
      <c r="V150" s="11">
        <v>57</v>
      </c>
      <c r="W150" s="10">
        <v>9.5</v>
      </c>
      <c r="X150" s="10">
        <v>13.18</v>
      </c>
      <c r="Y150" s="10">
        <v>-2.29</v>
      </c>
      <c r="Z150" s="10">
        <v>0.97</v>
      </c>
      <c r="AA150" s="10">
        <v>0.8</v>
      </c>
      <c r="AB150" s="10">
        <v>10.47</v>
      </c>
      <c r="AC150" s="10">
        <v>10.050000000000001</v>
      </c>
      <c r="AD150" s="10">
        <v>4.7300000000000004</v>
      </c>
      <c r="AE150" s="10">
        <v>0.84</v>
      </c>
      <c r="AF150" s="10">
        <v>5.87</v>
      </c>
      <c r="AG150" s="10">
        <v>9.7200000000000006</v>
      </c>
      <c r="AH150" s="10">
        <v>-16.170000000000002</v>
      </c>
      <c r="AI150" s="10">
        <v>0.9</v>
      </c>
      <c r="AJ150" s="10">
        <v>3.82</v>
      </c>
      <c r="AK150" s="10">
        <v>6.83</v>
      </c>
      <c r="AL150" s="10">
        <v>-0.56999999999999995</v>
      </c>
      <c r="AM150" s="9">
        <v>17.5</v>
      </c>
      <c r="AN150" s="9">
        <v>17.5</v>
      </c>
      <c r="AO150" s="9">
        <v>8.6</v>
      </c>
      <c r="AP150" s="9">
        <v>0.7</v>
      </c>
      <c r="AQ150" s="9">
        <v>15.2</v>
      </c>
      <c r="AR150" s="9">
        <v>16.399999999999999</v>
      </c>
      <c r="AS150" s="9">
        <v>-5.6</v>
      </c>
      <c r="AT150" s="9">
        <v>2.9</v>
      </c>
      <c r="AU150" s="9">
        <v>-1</v>
      </c>
      <c r="AV150" s="9">
        <v>38.5</v>
      </c>
      <c r="AW150" s="9">
        <v>8.3000000000000007</v>
      </c>
      <c r="AX150" s="10">
        <v>10.7</v>
      </c>
      <c r="AY150" s="10">
        <v>14.18</v>
      </c>
      <c r="AZ150" s="10">
        <v>0</v>
      </c>
      <c r="BA150" s="10">
        <v>7.53</v>
      </c>
      <c r="BB150" s="10">
        <v>-1.24</v>
      </c>
      <c r="BC150" s="10">
        <v>0.56000000000000005</v>
      </c>
      <c r="BD150" s="10">
        <v>15.86</v>
      </c>
      <c r="BE150" s="10">
        <v>17.22</v>
      </c>
      <c r="BF150" s="10">
        <v>94.11</v>
      </c>
      <c r="BG150" s="10">
        <v>176.44</v>
      </c>
      <c r="BH150" s="6">
        <v>804.2</v>
      </c>
    </row>
    <row r="151" spans="1:61" hidden="1" x14ac:dyDescent="0.2">
      <c r="A151" t="s">
        <v>1079</v>
      </c>
      <c r="B151" t="s">
        <v>3732</v>
      </c>
      <c r="C151" t="s">
        <v>3733</v>
      </c>
      <c r="D151">
        <v>91</v>
      </c>
      <c r="E151" t="s">
        <v>83</v>
      </c>
      <c r="G151" t="s">
        <v>281</v>
      </c>
      <c r="H151" t="s">
        <v>3734</v>
      </c>
      <c r="K151" t="s">
        <v>65</v>
      </c>
      <c r="L151" t="s">
        <v>66</v>
      </c>
      <c r="M151" t="s">
        <v>190</v>
      </c>
      <c r="N151" s="17" t="s">
        <v>3735</v>
      </c>
      <c r="O151" s="19">
        <f>SUBSTITUTE(SUBSTITUTE(SUBSTITUTE(N151, " Mrd. €", ""), ".", ""), ",", ".")*1</f>
        <v>20199</v>
      </c>
      <c r="P151">
        <v>4</v>
      </c>
      <c r="Q151" t="s">
        <v>3671</v>
      </c>
      <c r="R151" s="6">
        <v>1.78</v>
      </c>
      <c r="S151">
        <v>26.2</v>
      </c>
      <c r="T151">
        <v>12.2</v>
      </c>
      <c r="U151" s="5">
        <v>22</v>
      </c>
      <c r="V151" s="5">
        <v>24</v>
      </c>
      <c r="W151" s="6">
        <v>9.5</v>
      </c>
      <c r="X151" s="6">
        <v>10.3</v>
      </c>
      <c r="Y151" s="6">
        <v>241.86</v>
      </c>
      <c r="Z151" s="6">
        <v>0.98</v>
      </c>
      <c r="AA151" s="6">
        <v>0.74</v>
      </c>
      <c r="AB151" s="6">
        <v>14.2</v>
      </c>
      <c r="AC151" s="6">
        <v>27.91</v>
      </c>
      <c r="AD151" s="6">
        <v>21.38</v>
      </c>
      <c r="AE151" s="6">
        <v>0.74</v>
      </c>
      <c r="AF151" s="6">
        <v>16.98</v>
      </c>
      <c r="AG151" s="6">
        <v>24.99</v>
      </c>
      <c r="AH151" s="6">
        <v>-9.4</v>
      </c>
      <c r="AI151" s="6">
        <v>0.92</v>
      </c>
      <c r="AJ151" s="6">
        <v>6.26</v>
      </c>
      <c r="AK151" s="6">
        <v>11.4</v>
      </c>
      <c r="AL151" s="6">
        <v>10.8</v>
      </c>
      <c r="AM151">
        <v>14.4</v>
      </c>
      <c r="AN151">
        <v>14.7</v>
      </c>
      <c r="AO151">
        <v>6.7</v>
      </c>
      <c r="AP151">
        <v>1.8</v>
      </c>
      <c r="AQ151">
        <v>-17.8</v>
      </c>
      <c r="AR151">
        <v>-1.6</v>
      </c>
      <c r="AS151">
        <v>-14.6</v>
      </c>
      <c r="AT151">
        <v>32.799999999999997</v>
      </c>
      <c r="AU151">
        <v>24.9</v>
      </c>
      <c r="AV151">
        <v>8.1999999999999993</v>
      </c>
      <c r="AW151">
        <v>1.1000000000000001</v>
      </c>
      <c r="AX151" s="6">
        <v>15.12</v>
      </c>
      <c r="AY151" s="6">
        <v>14.34</v>
      </c>
      <c r="AZ151" s="6">
        <v>0</v>
      </c>
      <c r="BA151" s="6">
        <v>2.19</v>
      </c>
      <c r="BB151" s="6">
        <v>2.56</v>
      </c>
      <c r="BC151" s="6">
        <v>-2.0099999999999998</v>
      </c>
      <c r="BD151" s="6">
        <v>10.61</v>
      </c>
      <c r="BE151" s="6">
        <v>40.56</v>
      </c>
      <c r="BF151" s="6">
        <v>95.41</v>
      </c>
      <c r="BG151" s="6">
        <v>308.69</v>
      </c>
      <c r="BH151" s="6">
        <v>93.67</v>
      </c>
    </row>
    <row r="152" spans="1:61" hidden="1" x14ac:dyDescent="0.2">
      <c r="A152" t="s">
        <v>1086</v>
      </c>
      <c r="B152" t="s">
        <v>440</v>
      </c>
      <c r="C152" t="s">
        <v>441</v>
      </c>
      <c r="D152">
        <v>98</v>
      </c>
      <c r="E152" t="s">
        <v>344</v>
      </c>
      <c r="G152" t="s">
        <v>74</v>
      </c>
      <c r="H152" t="s">
        <v>442</v>
      </c>
      <c r="K152" t="s">
        <v>96</v>
      </c>
      <c r="L152" t="s">
        <v>86</v>
      </c>
      <c r="M152" t="s">
        <v>87</v>
      </c>
      <c r="N152" s="17" t="s">
        <v>443</v>
      </c>
      <c r="O152" s="19">
        <f>SUBSTITUTE(SUBSTITUTE(SUBSTITUTE(N152, " Mrd. €", ""), ".", ""), ",", ".")*1</f>
        <v>29878</v>
      </c>
      <c r="P152">
        <v>4</v>
      </c>
      <c r="Q152" t="s">
        <v>444</v>
      </c>
      <c r="R152" s="6">
        <v>1.66</v>
      </c>
      <c r="S152">
        <v>37.9</v>
      </c>
      <c r="T152">
        <v>31.5</v>
      </c>
      <c r="U152" s="5">
        <v>14</v>
      </c>
      <c r="V152" s="5">
        <v>24</v>
      </c>
      <c r="W152" s="6">
        <v>11.26</v>
      </c>
      <c r="X152" s="6">
        <v>9.26</v>
      </c>
      <c r="Y152" s="6">
        <v>20.420000000000002</v>
      </c>
      <c r="Z152" s="6">
        <v>0.97</v>
      </c>
      <c r="AA152" s="6">
        <v>0.97</v>
      </c>
      <c r="AB152" s="6">
        <v>9.5399999999999991</v>
      </c>
      <c r="AC152" s="6">
        <v>9.3800000000000008</v>
      </c>
      <c r="AD152" s="6">
        <v>8.6300000000000008</v>
      </c>
      <c r="AE152" s="6">
        <v>0.93</v>
      </c>
      <c r="AF152" s="6">
        <v>12.74</v>
      </c>
      <c r="AG152" s="6">
        <v>11.69</v>
      </c>
      <c r="AH152" s="6">
        <v>-7.74</v>
      </c>
      <c r="AI152" s="6">
        <v>0.96</v>
      </c>
      <c r="AJ152" s="6">
        <v>10.53</v>
      </c>
      <c r="AK152" s="6">
        <v>10.46</v>
      </c>
      <c r="AL152" s="6">
        <v>7.63</v>
      </c>
      <c r="AM152">
        <v>23.7</v>
      </c>
      <c r="AN152">
        <v>22.8</v>
      </c>
      <c r="AO152">
        <v>16.8</v>
      </c>
      <c r="AP152">
        <v>2.4</v>
      </c>
      <c r="AQ152">
        <v>0.9</v>
      </c>
      <c r="AR152">
        <v>2.1</v>
      </c>
      <c r="AS152">
        <v>-12.3</v>
      </c>
      <c r="AT152">
        <v>-3.4</v>
      </c>
      <c r="AU152">
        <v>1.2</v>
      </c>
      <c r="AV152">
        <v>33.1</v>
      </c>
      <c r="AW152">
        <v>5.5</v>
      </c>
      <c r="AX152" s="6">
        <v>10.59</v>
      </c>
      <c r="AY152" s="6">
        <v>10.65</v>
      </c>
      <c r="AZ152" s="6">
        <v>0</v>
      </c>
      <c r="BA152" s="6">
        <v>-1.95</v>
      </c>
      <c r="BB152" s="6">
        <v>4.3499999999999996</v>
      </c>
      <c r="BC152" s="6">
        <v>4.3099999999999996</v>
      </c>
      <c r="BD152" s="6">
        <v>13.82</v>
      </c>
      <c r="BE152" s="6">
        <v>23.62</v>
      </c>
      <c r="BF152" s="6">
        <v>65.87</v>
      </c>
      <c r="BG152" s="6">
        <v>173.63</v>
      </c>
      <c r="BH152" s="6">
        <v>320.89999999999998</v>
      </c>
    </row>
    <row r="153" spans="1:61" hidden="1" x14ac:dyDescent="0.2">
      <c r="A153" t="s">
        <v>1709</v>
      </c>
      <c r="B153" s="9" t="s">
        <v>370</v>
      </c>
      <c r="C153" s="9" t="s">
        <v>371</v>
      </c>
      <c r="D153">
        <v>86</v>
      </c>
      <c r="E153" t="s">
        <v>126</v>
      </c>
      <c r="G153" t="s">
        <v>127</v>
      </c>
      <c r="H153" t="s">
        <v>372</v>
      </c>
      <c r="K153" s="9" t="s">
        <v>65</v>
      </c>
      <c r="L153" t="s">
        <v>181</v>
      </c>
      <c r="M153" t="s">
        <v>358</v>
      </c>
      <c r="N153" s="16" t="s">
        <v>373</v>
      </c>
      <c r="O153" s="20">
        <f>SUBSTITUTE(SUBSTITUTE(SUBSTITUTE(N153, " Mrd. €", ""), ".", ""), ",", ".")*1</f>
        <v>23498</v>
      </c>
      <c r="P153" s="9">
        <v>2</v>
      </c>
      <c r="Q153" s="9" t="s">
        <v>374</v>
      </c>
      <c r="R153" s="10">
        <v>2.21</v>
      </c>
      <c r="S153" s="9">
        <v>58.9</v>
      </c>
      <c r="T153">
        <v>100</v>
      </c>
      <c r="U153" s="5">
        <v>15</v>
      </c>
      <c r="V153" s="11">
        <v>15</v>
      </c>
      <c r="W153" s="10">
        <v>9.85</v>
      </c>
      <c r="X153" s="6">
        <v>10.210000000000001</v>
      </c>
      <c r="Y153" s="6">
        <v>8.27</v>
      </c>
      <c r="Z153" s="6">
        <v>0.99</v>
      </c>
      <c r="AA153" s="6">
        <v>1</v>
      </c>
      <c r="AB153" s="6">
        <v>7.9</v>
      </c>
      <c r="AC153" s="6">
        <v>7.5</v>
      </c>
      <c r="AD153" s="6">
        <v>9.91</v>
      </c>
      <c r="AE153" s="6">
        <v>0.94</v>
      </c>
      <c r="AF153" s="6">
        <v>5.6</v>
      </c>
      <c r="AG153" s="6">
        <v>6.8</v>
      </c>
      <c r="AH153" s="6">
        <v>-8.3800000000000008</v>
      </c>
      <c r="AI153" s="6">
        <v>0.99</v>
      </c>
      <c r="AJ153" s="6">
        <v>3.94</v>
      </c>
      <c r="AK153" s="6">
        <v>4.24</v>
      </c>
      <c r="AL153" s="6">
        <v>4.51</v>
      </c>
      <c r="AM153">
        <v>26.6</v>
      </c>
      <c r="AN153">
        <v>26.6</v>
      </c>
      <c r="AO153">
        <v>12.9</v>
      </c>
      <c r="AP153">
        <v>5.9</v>
      </c>
      <c r="AQ153">
        <v>-5.8</v>
      </c>
      <c r="AR153">
        <v>-5.8</v>
      </c>
      <c r="AS153">
        <v>-6.8</v>
      </c>
      <c r="AT153">
        <v>12.1</v>
      </c>
      <c r="AU153">
        <v>-11.8</v>
      </c>
      <c r="AV153">
        <v>42</v>
      </c>
      <c r="AW153">
        <v>9999</v>
      </c>
      <c r="AX153" s="6">
        <v>10.49</v>
      </c>
      <c r="AY153" s="6">
        <v>2.96</v>
      </c>
      <c r="AZ153" s="6">
        <v>0</v>
      </c>
      <c r="BA153" s="6">
        <v>1.98</v>
      </c>
      <c r="BB153" s="6">
        <v>3.83</v>
      </c>
      <c r="BC153" s="6">
        <v>9.27</v>
      </c>
      <c r="BD153" s="6">
        <v>-1.85</v>
      </c>
      <c r="BE153" s="6">
        <v>-10.3</v>
      </c>
      <c r="BF153" s="6">
        <v>15.71</v>
      </c>
      <c r="BG153" s="10">
        <v>171.19</v>
      </c>
      <c r="BH153" s="6">
        <v>574.36</v>
      </c>
      <c r="BI153" t="s">
        <v>1714</v>
      </c>
    </row>
    <row r="154" spans="1:61" hidden="1" x14ac:dyDescent="0.2">
      <c r="A154" t="s">
        <v>1098</v>
      </c>
      <c r="B154" t="s">
        <v>1638</v>
      </c>
      <c r="C154" t="s">
        <v>1639</v>
      </c>
      <c r="D154">
        <v>73</v>
      </c>
      <c r="E154" t="s">
        <v>136</v>
      </c>
      <c r="G154" t="s">
        <v>1640</v>
      </c>
      <c r="H154" t="s">
        <v>1641</v>
      </c>
      <c r="K154" t="s">
        <v>65</v>
      </c>
      <c r="L154" t="s">
        <v>66</v>
      </c>
      <c r="M154" t="s">
        <v>67</v>
      </c>
      <c r="N154" s="17" t="s">
        <v>1642</v>
      </c>
      <c r="O154" s="19">
        <f>SUBSTITUTE(SUBSTITUTE(SUBSTITUTE(N154, " Mrd. €", ""), ".", ""), ",", ".")*1</f>
        <v>3953</v>
      </c>
      <c r="P154">
        <v>4</v>
      </c>
      <c r="Q154" t="s">
        <v>268</v>
      </c>
      <c r="R154" s="6">
        <v>2.4</v>
      </c>
      <c r="S154">
        <v>49.7</v>
      </c>
      <c r="T154">
        <v>40.700000000000003</v>
      </c>
      <c r="U154" s="5">
        <v>13</v>
      </c>
      <c r="V154" s="5">
        <v>24</v>
      </c>
      <c r="W154" s="6">
        <v>10.74</v>
      </c>
      <c r="X154" s="6">
        <v>10.55</v>
      </c>
      <c r="Y154" s="6">
        <v>4.2300000000000004</v>
      </c>
      <c r="Z154" s="6">
        <v>0.94</v>
      </c>
      <c r="AA154" s="6">
        <v>0.95</v>
      </c>
      <c r="AB154" s="6">
        <v>8.31</v>
      </c>
      <c r="AC154" s="6">
        <v>4.43</v>
      </c>
      <c r="AD154" s="6">
        <v>4.66</v>
      </c>
      <c r="AE154" s="6">
        <v>0.91</v>
      </c>
      <c r="AF154" s="6">
        <v>6.49</v>
      </c>
      <c r="AG154" s="6">
        <v>4.78</v>
      </c>
      <c r="AI154" s="6">
        <v>0.97</v>
      </c>
      <c r="AJ154" s="6">
        <v>7.19</v>
      </c>
      <c r="AK154" s="6">
        <v>5.37</v>
      </c>
      <c r="AL154" s="6">
        <v>9.68</v>
      </c>
      <c r="AM154">
        <v>21.5</v>
      </c>
      <c r="AN154">
        <v>20.6</v>
      </c>
      <c r="AO154">
        <v>16</v>
      </c>
      <c r="AP154">
        <v>8.6999999999999993</v>
      </c>
      <c r="AQ154">
        <v>-11.7</v>
      </c>
      <c r="AR154">
        <v>-8.4</v>
      </c>
      <c r="AS154">
        <v>-7</v>
      </c>
      <c r="AT154">
        <v>-6.4</v>
      </c>
      <c r="AU154">
        <v>-26.7</v>
      </c>
      <c r="AV154">
        <v>2.5</v>
      </c>
      <c r="AW154">
        <v>2.2000000000000002</v>
      </c>
      <c r="AX154" s="6">
        <v>7.22</v>
      </c>
      <c r="AY154" s="6">
        <v>1.1499999999999999</v>
      </c>
      <c r="AZ154" s="6">
        <v>0</v>
      </c>
      <c r="BA154" s="6">
        <v>-7.0000000000000007E-2</v>
      </c>
      <c r="BB154" s="6">
        <v>-1.96</v>
      </c>
      <c r="BC154" s="6">
        <v>-2.44</v>
      </c>
      <c r="BD154" s="6">
        <v>8.15</v>
      </c>
      <c r="BE154" s="6">
        <v>5.97</v>
      </c>
      <c r="BF154" s="6">
        <v>5.86</v>
      </c>
      <c r="BG154" s="6">
        <v>100.74</v>
      </c>
      <c r="BH154" s="6">
        <v>412.69</v>
      </c>
    </row>
    <row r="155" spans="1:61" hidden="1" x14ac:dyDescent="0.2">
      <c r="A155" t="s">
        <v>1104</v>
      </c>
      <c r="B155" t="s">
        <v>3634</v>
      </c>
      <c r="C155" t="s">
        <v>3635</v>
      </c>
      <c r="D155">
        <v>65</v>
      </c>
      <c r="E155" t="s">
        <v>555</v>
      </c>
      <c r="G155" t="s">
        <v>506</v>
      </c>
      <c r="H155" t="s">
        <v>3636</v>
      </c>
      <c r="K155" t="s">
        <v>65</v>
      </c>
      <c r="L155" t="s">
        <v>86</v>
      </c>
      <c r="M155" t="s">
        <v>1292</v>
      </c>
      <c r="N155" t="s">
        <v>3637</v>
      </c>
      <c r="O155" s="19">
        <f>SUBSTITUTE(SUBSTITUTE(SUBSTITUTE(N155, " Mrd. €", ""), ".", ""), ",", ".")*1</f>
        <v>109715</v>
      </c>
      <c r="P155">
        <v>4</v>
      </c>
      <c r="Q155" t="s">
        <v>3638</v>
      </c>
      <c r="R155" s="6">
        <v>4.68</v>
      </c>
      <c r="S155">
        <v>81.099999999999994</v>
      </c>
      <c r="T155">
        <v>99.2</v>
      </c>
      <c r="U155" s="5">
        <v>14</v>
      </c>
      <c r="V155" s="5">
        <v>24</v>
      </c>
      <c r="W155" s="6">
        <v>10.050000000000001</v>
      </c>
      <c r="X155" s="6">
        <v>13.18</v>
      </c>
      <c r="Y155" s="6">
        <v>0.62</v>
      </c>
      <c r="Z155" s="6">
        <v>0.94</v>
      </c>
      <c r="AA155" s="6">
        <v>0.85</v>
      </c>
      <c r="AB155" s="6">
        <v>5.81</v>
      </c>
      <c r="AC155" s="6">
        <v>1.46</v>
      </c>
      <c r="AD155" s="6">
        <v>-6.65</v>
      </c>
      <c r="AE155" s="6">
        <v>0.75</v>
      </c>
      <c r="AF155" s="6">
        <v>8.39</v>
      </c>
      <c r="AG155" s="6">
        <v>6.64</v>
      </c>
      <c r="AH155" s="6">
        <v>3.89</v>
      </c>
      <c r="AI155" s="6">
        <v>0.93</v>
      </c>
      <c r="AJ155" s="6">
        <v>4.76</v>
      </c>
      <c r="AK155" s="6">
        <v>4.62</v>
      </c>
      <c r="AL155" s="6">
        <v>2.15</v>
      </c>
      <c r="AM155">
        <v>20.100000000000001</v>
      </c>
      <c r="AN155">
        <v>17.3</v>
      </c>
      <c r="AO155">
        <v>10.6</v>
      </c>
      <c r="AP155">
        <v>1.3</v>
      </c>
      <c r="AQ155">
        <v>0.4</v>
      </c>
      <c r="AR155">
        <v>-24.3</v>
      </c>
      <c r="AS155">
        <v>-11.9</v>
      </c>
      <c r="AT155">
        <v>-11.4</v>
      </c>
      <c r="AU155">
        <v>-35</v>
      </c>
      <c r="AV155">
        <v>36.1</v>
      </c>
      <c r="AW155">
        <v>101.2</v>
      </c>
      <c r="AX155" s="6">
        <v>2.93</v>
      </c>
      <c r="AY155" s="6">
        <v>8.3800000000000008</v>
      </c>
      <c r="AZ155" s="6">
        <v>0</v>
      </c>
      <c r="BA155" s="6">
        <v>0.19</v>
      </c>
      <c r="BB155" s="6">
        <v>-5.63</v>
      </c>
      <c r="BC155" s="6">
        <v>-6.17</v>
      </c>
      <c r="BD155" s="6">
        <v>-10.32</v>
      </c>
      <c r="BE155" s="6">
        <v>-18.34</v>
      </c>
      <c r="BF155" s="6">
        <v>49.52</v>
      </c>
      <c r="BG155" s="6">
        <v>33.479999999999997</v>
      </c>
      <c r="BH155" s="6">
        <v>452.97</v>
      </c>
    </row>
    <row r="156" spans="1:61" hidden="1" x14ac:dyDescent="0.2">
      <c r="A156" t="s">
        <v>1110</v>
      </c>
      <c r="B156" t="s">
        <v>1552</v>
      </c>
      <c r="C156" t="s">
        <v>1553</v>
      </c>
      <c r="D156">
        <v>54</v>
      </c>
      <c r="E156" t="s">
        <v>210</v>
      </c>
      <c r="G156" t="s">
        <v>84</v>
      </c>
      <c r="H156" t="s">
        <v>1554</v>
      </c>
      <c r="K156" t="s">
        <v>65</v>
      </c>
      <c r="L156" t="s">
        <v>181</v>
      </c>
      <c r="M156" t="s">
        <v>290</v>
      </c>
      <c r="N156" t="s">
        <v>1555</v>
      </c>
      <c r="O156" s="19">
        <f>SUBSTITUTE(SUBSTITUTE(SUBSTITUTE(N156, " Mrd. €", ""), ".", ""), ",", ".")*1</f>
        <v>19158</v>
      </c>
      <c r="P156">
        <v>4</v>
      </c>
      <c r="Q156" t="s">
        <v>1556</v>
      </c>
      <c r="R156" s="6">
        <v>4.6900000000000004</v>
      </c>
      <c r="S156">
        <v>63</v>
      </c>
      <c r="T156">
        <v>100</v>
      </c>
      <c r="U156" s="5">
        <v>24</v>
      </c>
      <c r="V156" s="5">
        <v>24</v>
      </c>
      <c r="W156" s="6">
        <v>6.37</v>
      </c>
      <c r="X156" s="6">
        <v>6.35</v>
      </c>
      <c r="Y156" s="6">
        <v>5.93</v>
      </c>
      <c r="Z156" s="6">
        <v>1</v>
      </c>
      <c r="AA156" s="6">
        <v>0.99</v>
      </c>
      <c r="AB156" s="6">
        <v>5.66</v>
      </c>
      <c r="AC156" s="6">
        <v>5.94</v>
      </c>
      <c r="AD156" s="6">
        <v>5.04</v>
      </c>
      <c r="AE156" s="6">
        <v>0.52</v>
      </c>
      <c r="AF156" s="6">
        <v>0.35</v>
      </c>
      <c r="AG156" s="6">
        <v>-3.61</v>
      </c>
      <c r="AH156" s="6">
        <v>65.08</v>
      </c>
      <c r="AI156" s="6">
        <v>0.84</v>
      </c>
      <c r="AJ156" s="6">
        <v>4.32</v>
      </c>
      <c r="AK156" s="6">
        <v>7.17</v>
      </c>
      <c r="AL156" s="6">
        <v>6.93</v>
      </c>
      <c r="AN156">
        <v>13.4</v>
      </c>
      <c r="AO156">
        <v>11.1</v>
      </c>
      <c r="AP156">
        <v>1.8</v>
      </c>
      <c r="AQ156">
        <v>-29.7</v>
      </c>
      <c r="AS156">
        <v>-6.9</v>
      </c>
      <c r="AT156">
        <v>-24.3</v>
      </c>
      <c r="AU156">
        <v>-32.9</v>
      </c>
      <c r="AV156">
        <v>49.2</v>
      </c>
      <c r="AW156">
        <v>9999</v>
      </c>
      <c r="AX156" s="6">
        <v>2.71</v>
      </c>
      <c r="AY156" s="6">
        <v>-4.3099999999999996</v>
      </c>
      <c r="AZ156" s="6">
        <v>0</v>
      </c>
      <c r="BA156" s="6">
        <v>2.95</v>
      </c>
      <c r="BB156" s="6">
        <v>-2.5</v>
      </c>
      <c r="BC156" s="6">
        <v>1.4</v>
      </c>
      <c r="BD156" s="6">
        <v>-2.5499999999999998</v>
      </c>
      <c r="BE156" s="6">
        <v>-15.4</v>
      </c>
      <c r="BF156" s="6">
        <v>-19.79</v>
      </c>
      <c r="BG156" s="6">
        <v>30.64</v>
      </c>
      <c r="BH156" s="6">
        <v>144.69999999999999</v>
      </c>
    </row>
    <row r="157" spans="1:61" hidden="1" x14ac:dyDescent="0.2">
      <c r="A157" t="s">
        <v>1117</v>
      </c>
      <c r="B157" t="s">
        <v>2863</v>
      </c>
      <c r="C157" t="s">
        <v>2864</v>
      </c>
      <c r="D157">
        <v>66</v>
      </c>
      <c r="E157" t="s">
        <v>428</v>
      </c>
      <c r="H157" t="s">
        <v>2865</v>
      </c>
      <c r="K157" t="s">
        <v>65</v>
      </c>
      <c r="L157" t="s">
        <v>66</v>
      </c>
      <c r="M157" t="s">
        <v>67</v>
      </c>
      <c r="N157" t="s">
        <v>2866</v>
      </c>
      <c r="O157" s="19">
        <f>SUBSTITUTE(SUBSTITUTE(SUBSTITUTE(N157, " Mrd. €", ""), ".", ""), ",", ".")*1</f>
        <v>5380</v>
      </c>
      <c r="P157">
        <v>4</v>
      </c>
      <c r="Q157" t="s">
        <v>1992</v>
      </c>
      <c r="R157" s="6">
        <v>3.58</v>
      </c>
      <c r="S157">
        <v>46.6</v>
      </c>
      <c r="T157">
        <v>33.299999999999997</v>
      </c>
      <c r="U157" s="5">
        <v>24</v>
      </c>
      <c r="V157" s="5">
        <v>24</v>
      </c>
      <c r="W157" s="6">
        <v>9.1199999999999992</v>
      </c>
      <c r="X157" s="6">
        <v>6.63</v>
      </c>
      <c r="Y157" s="6">
        <v>1.81</v>
      </c>
      <c r="Z157" s="6">
        <v>0.99</v>
      </c>
      <c r="AA157" s="6">
        <v>0.88</v>
      </c>
      <c r="AB157" s="6">
        <v>1.17</v>
      </c>
      <c r="AC157" s="6">
        <v>-1.1000000000000001</v>
      </c>
      <c r="AD157" s="6">
        <v>1.39</v>
      </c>
      <c r="AE157" s="6">
        <v>0.92</v>
      </c>
      <c r="AF157" s="6">
        <v>3.44</v>
      </c>
      <c r="AG157" s="6">
        <v>6.55</v>
      </c>
      <c r="AI157" s="6">
        <v>0.97</v>
      </c>
      <c r="AJ157" s="6">
        <v>3.69</v>
      </c>
      <c r="AK157" s="6">
        <v>7.19</v>
      </c>
      <c r="AL157" s="6">
        <v>6.71</v>
      </c>
      <c r="AM157">
        <v>14.4</v>
      </c>
      <c r="AN157">
        <v>13</v>
      </c>
      <c r="AO157">
        <v>8.8000000000000007</v>
      </c>
      <c r="AP157">
        <v>5.3</v>
      </c>
      <c r="AQ157">
        <v>-4.3</v>
      </c>
      <c r="AR157">
        <v>4.2</v>
      </c>
      <c r="AS157">
        <v>-22.1</v>
      </c>
      <c r="AT157">
        <v>-6.4</v>
      </c>
      <c r="AU157">
        <v>-29.6</v>
      </c>
      <c r="AV157">
        <v>10.8</v>
      </c>
      <c r="AW157">
        <v>10</v>
      </c>
      <c r="AX157" s="6">
        <v>0.65</v>
      </c>
      <c r="AY157" s="6">
        <v>-0.79</v>
      </c>
      <c r="AZ157" s="6">
        <v>0</v>
      </c>
      <c r="BA157" s="6">
        <v>0.34</v>
      </c>
      <c r="BB157" s="6">
        <v>-0.35</v>
      </c>
      <c r="BC157" s="6">
        <v>0.71</v>
      </c>
      <c r="BD157" s="6">
        <v>-1.1299999999999999</v>
      </c>
      <c r="BE157" s="6">
        <v>3.39</v>
      </c>
      <c r="BF157" s="6">
        <v>-3.87</v>
      </c>
      <c r="BG157" s="6">
        <v>6.68</v>
      </c>
      <c r="BH157" s="6">
        <v>274.95</v>
      </c>
    </row>
    <row r="158" spans="1:61" hidden="1" x14ac:dyDescent="0.2">
      <c r="A158" t="s">
        <v>1123</v>
      </c>
      <c r="B158" t="s">
        <v>3122</v>
      </c>
      <c r="C158" t="s">
        <v>3123</v>
      </c>
      <c r="D158">
        <v>29</v>
      </c>
      <c r="E158" t="s">
        <v>1113</v>
      </c>
      <c r="G158" t="s">
        <v>406</v>
      </c>
      <c r="H158" t="s">
        <v>3124</v>
      </c>
      <c r="K158" t="s">
        <v>76</v>
      </c>
      <c r="L158" t="s">
        <v>66</v>
      </c>
      <c r="M158" t="s">
        <v>77</v>
      </c>
      <c r="N158" t="s">
        <v>3125</v>
      </c>
      <c r="O158" s="19">
        <f>SUBSTITUTE(SUBSTITUTE(SUBSTITUTE(N158, " Mrd. €", ""), ".", ""), ",", ".")*1</f>
        <v>7383</v>
      </c>
      <c r="P158">
        <v>4</v>
      </c>
      <c r="Q158" t="s">
        <v>3052</v>
      </c>
      <c r="R158" s="6">
        <v>5.49</v>
      </c>
      <c r="S158">
        <v>68.8</v>
      </c>
      <c r="T158">
        <v>104.8</v>
      </c>
      <c r="U158" s="5">
        <v>3</v>
      </c>
      <c r="V158" s="5">
        <v>24</v>
      </c>
      <c r="W158" s="6">
        <v>7.37</v>
      </c>
      <c r="X158" s="6">
        <v>2.84</v>
      </c>
      <c r="Y158" s="6">
        <v>0</v>
      </c>
      <c r="Z158" s="6">
        <v>0.98</v>
      </c>
      <c r="AA158" s="6">
        <v>0.9</v>
      </c>
      <c r="AB158" s="6">
        <v>1.61</v>
      </c>
      <c r="AC158" s="6">
        <v>-1.21</v>
      </c>
      <c r="AD158" s="6">
        <v>3.73</v>
      </c>
      <c r="AE158" s="6">
        <v>0.16</v>
      </c>
      <c r="AF158" s="6">
        <v>-13.07</v>
      </c>
      <c r="AG158" s="6">
        <v>-19.34</v>
      </c>
      <c r="AH158" s="6">
        <v>74.510000000000005</v>
      </c>
      <c r="AI158" s="6">
        <v>0.98</v>
      </c>
      <c r="AJ158" s="6">
        <v>4.4800000000000004</v>
      </c>
      <c r="AK158" s="6">
        <v>3.24</v>
      </c>
      <c r="AL158" s="6">
        <v>5.87</v>
      </c>
      <c r="AM158">
        <v>16.2</v>
      </c>
      <c r="AN158">
        <v>12.3</v>
      </c>
      <c r="AO158">
        <v>18</v>
      </c>
      <c r="AP158">
        <v>2.1</v>
      </c>
      <c r="AQ158">
        <v>-17.7</v>
      </c>
      <c r="AR158">
        <v>-3</v>
      </c>
      <c r="AS158">
        <v>6.2</v>
      </c>
      <c r="AT158">
        <v>-35.5</v>
      </c>
      <c r="AU158">
        <v>-36.799999999999997</v>
      </c>
      <c r="AV158">
        <v>1.8</v>
      </c>
      <c r="AW158">
        <v>9999</v>
      </c>
      <c r="AX158" s="6">
        <v>-1.1299999999999999</v>
      </c>
      <c r="AY158" s="6">
        <v>-4.62</v>
      </c>
      <c r="AZ158" s="6">
        <v>0</v>
      </c>
      <c r="BA158" s="6">
        <v>-0.81</v>
      </c>
      <c r="BB158" s="6">
        <v>12.52</v>
      </c>
      <c r="BC158" s="6">
        <v>-0.48</v>
      </c>
      <c r="BD158" s="6">
        <v>-3.59</v>
      </c>
      <c r="BE158" s="6">
        <v>-15.43</v>
      </c>
      <c r="BF158" s="6">
        <v>-21.08</v>
      </c>
      <c r="BG158" s="6">
        <v>-10.78</v>
      </c>
      <c r="BH158" s="6">
        <v>485.57</v>
      </c>
    </row>
    <row r="159" spans="1:61" hidden="1" x14ac:dyDescent="0.2">
      <c r="A159" t="s">
        <v>701</v>
      </c>
      <c r="B159" s="9" t="s">
        <v>1587</v>
      </c>
      <c r="C159" s="9" t="s">
        <v>1588</v>
      </c>
      <c r="D159">
        <v>99</v>
      </c>
      <c r="E159" t="s">
        <v>324</v>
      </c>
      <c r="G159" t="s">
        <v>506</v>
      </c>
      <c r="H159" t="s">
        <v>1589</v>
      </c>
      <c r="K159" s="9" t="s">
        <v>65</v>
      </c>
      <c r="L159" t="s">
        <v>86</v>
      </c>
      <c r="M159" t="s">
        <v>166</v>
      </c>
      <c r="N159" s="16" t="s">
        <v>1590</v>
      </c>
      <c r="O159" s="20">
        <f>SUBSTITUTE(SUBSTITUTE(SUBSTITUTE(N159, " Mrd. €", ""), ".", ""), ",", ".")*1</f>
        <v>34883</v>
      </c>
      <c r="P159" s="9">
        <v>4</v>
      </c>
      <c r="Q159" s="9" t="s">
        <v>284</v>
      </c>
      <c r="R159" s="10">
        <v>2.82</v>
      </c>
      <c r="S159" s="9">
        <v>92.1</v>
      </c>
      <c r="T159">
        <v>89.9</v>
      </c>
      <c r="U159" s="5">
        <v>26</v>
      </c>
      <c r="V159" s="11">
        <v>32</v>
      </c>
      <c r="W159" s="10">
        <v>12.44</v>
      </c>
      <c r="X159" s="6">
        <v>13.31</v>
      </c>
      <c r="Y159" s="6">
        <v>10</v>
      </c>
      <c r="Z159" s="6">
        <v>0.97</v>
      </c>
      <c r="AA159" s="6">
        <v>0.97</v>
      </c>
      <c r="AB159" s="6">
        <v>10.08</v>
      </c>
      <c r="AC159" s="6">
        <v>9.42</v>
      </c>
      <c r="AD159" s="6">
        <v>4.1500000000000004</v>
      </c>
      <c r="AE159" s="6">
        <v>0.93</v>
      </c>
      <c r="AF159" s="6">
        <v>12.03</v>
      </c>
      <c r="AG159" s="6">
        <v>12.31</v>
      </c>
      <c r="AH159" s="6">
        <v>-10.93</v>
      </c>
      <c r="AI159" s="6">
        <v>0.98</v>
      </c>
      <c r="AJ159" s="6">
        <v>7.65</v>
      </c>
      <c r="AK159" s="6">
        <v>7.95</v>
      </c>
      <c r="AL159" s="6">
        <v>5.09</v>
      </c>
      <c r="AM159">
        <v>32.700000000000003</v>
      </c>
      <c r="AN159">
        <v>32.6</v>
      </c>
      <c r="AO159">
        <v>27.4</v>
      </c>
      <c r="AP159">
        <v>5.0999999999999996</v>
      </c>
      <c r="AQ159">
        <v>22.4</v>
      </c>
      <c r="AR159">
        <v>22.3</v>
      </c>
      <c r="AS159">
        <v>5.6</v>
      </c>
      <c r="AT159">
        <v>31.5</v>
      </c>
      <c r="AU159">
        <v>-4.5999999999999996</v>
      </c>
      <c r="AV159">
        <v>10.7</v>
      </c>
      <c r="AW159">
        <v>3.2</v>
      </c>
      <c r="AX159" s="6">
        <v>10.38</v>
      </c>
      <c r="AY159" s="6">
        <v>16.600000000000001</v>
      </c>
      <c r="AZ159" s="6">
        <v>0</v>
      </c>
      <c r="BA159" s="6">
        <v>-0.12</v>
      </c>
      <c r="BB159" s="6">
        <v>-3.16</v>
      </c>
      <c r="BC159" s="6">
        <v>-9.4700000000000006</v>
      </c>
      <c r="BD159" s="6">
        <v>8.42</v>
      </c>
      <c r="BE159" s="6">
        <v>19.09</v>
      </c>
      <c r="BF159" s="6">
        <v>115.56</v>
      </c>
      <c r="BG159" s="10">
        <v>168.59</v>
      </c>
      <c r="BH159" s="6">
        <v>239.08</v>
      </c>
    </row>
    <row r="160" spans="1:61" hidden="1" x14ac:dyDescent="0.2">
      <c r="A160" t="s">
        <v>1137</v>
      </c>
      <c r="B160" t="s">
        <v>2945</v>
      </c>
      <c r="C160" t="s">
        <v>2946</v>
      </c>
      <c r="D160">
        <v>51</v>
      </c>
      <c r="E160" t="s">
        <v>288</v>
      </c>
      <c r="G160" t="s">
        <v>74</v>
      </c>
      <c r="H160" t="s">
        <v>2947</v>
      </c>
      <c r="K160" t="s">
        <v>76</v>
      </c>
      <c r="L160" t="s">
        <v>86</v>
      </c>
      <c r="M160" t="s">
        <v>198</v>
      </c>
      <c r="N160" s="17" t="s">
        <v>2948</v>
      </c>
      <c r="O160" s="19">
        <f>SUBSTITUTE(SUBSTITUTE(SUBSTITUTE(N160, " Mrd. €", ""), ".", ""), ",", ".")*1</f>
        <v>75879</v>
      </c>
      <c r="P160">
        <v>1</v>
      </c>
      <c r="Q160" t="s">
        <v>2949</v>
      </c>
      <c r="R160" s="6">
        <v>1.72</v>
      </c>
      <c r="S160">
        <v>51.8</v>
      </c>
      <c r="T160">
        <v>45.7</v>
      </c>
      <c r="U160" s="5">
        <v>13</v>
      </c>
      <c r="V160" s="5">
        <v>23</v>
      </c>
      <c r="W160" s="6">
        <v>9.5</v>
      </c>
      <c r="X160" s="6">
        <v>7.34</v>
      </c>
      <c r="Y160" s="6">
        <v>12.5</v>
      </c>
      <c r="Z160" s="6">
        <v>0.97</v>
      </c>
      <c r="AA160" s="6">
        <v>0.97</v>
      </c>
      <c r="AB160" s="6">
        <v>7.78</v>
      </c>
      <c r="AC160" s="6">
        <v>4.71</v>
      </c>
      <c r="AD160" s="6">
        <v>8.92</v>
      </c>
      <c r="AE160" s="6">
        <v>0.12</v>
      </c>
      <c r="AF160" s="6">
        <v>8.01</v>
      </c>
      <c r="AG160" s="6">
        <v>4.29</v>
      </c>
      <c r="AH160" s="6">
        <v>10.39</v>
      </c>
      <c r="AI160" s="6">
        <v>0.93</v>
      </c>
      <c r="AJ160" s="6">
        <v>5.0199999999999996</v>
      </c>
      <c r="AK160" s="6">
        <v>3.49</v>
      </c>
      <c r="AL160" s="6">
        <v>6.54</v>
      </c>
      <c r="AM160">
        <v>36.5</v>
      </c>
      <c r="AN160">
        <v>30</v>
      </c>
      <c r="AO160">
        <v>26.1</v>
      </c>
      <c r="AP160">
        <v>7.1</v>
      </c>
      <c r="AQ160">
        <v>47.2</v>
      </c>
      <c r="AR160">
        <v>47.5</v>
      </c>
      <c r="AS160">
        <v>47.6</v>
      </c>
      <c r="AT160">
        <v>53.7</v>
      </c>
      <c r="AU160">
        <v>37.799999999999997</v>
      </c>
      <c r="AV160">
        <v>42</v>
      </c>
      <c r="AW160">
        <v>4.7</v>
      </c>
      <c r="AX160" s="6">
        <v>13.62</v>
      </c>
      <c r="AY160" s="6">
        <v>13.14</v>
      </c>
      <c r="AZ160" s="6">
        <v>0</v>
      </c>
      <c r="BA160" s="6">
        <v>-2.95</v>
      </c>
      <c r="BB160" s="6">
        <v>4.0199999999999996</v>
      </c>
      <c r="BC160" s="6">
        <v>0.15</v>
      </c>
      <c r="BD160" s="6">
        <v>12.07</v>
      </c>
      <c r="BE160" s="6">
        <v>33.130000000000003</v>
      </c>
      <c r="BF160" s="6">
        <v>85.4</v>
      </c>
      <c r="BG160" s="6">
        <v>258.64</v>
      </c>
      <c r="BH160" s="6">
        <v>599.49</v>
      </c>
      <c r="BI160" t="s">
        <v>1143</v>
      </c>
    </row>
    <row r="161" spans="1:60" hidden="1" x14ac:dyDescent="0.2">
      <c r="A161" t="s">
        <v>1144</v>
      </c>
      <c r="B161" t="s">
        <v>2492</v>
      </c>
      <c r="C161" t="s">
        <v>2493</v>
      </c>
      <c r="D161">
        <v>99</v>
      </c>
      <c r="E161" t="s">
        <v>144</v>
      </c>
      <c r="G161" t="s">
        <v>84</v>
      </c>
      <c r="H161" t="s">
        <v>2494</v>
      </c>
      <c r="K161" t="s">
        <v>274</v>
      </c>
      <c r="L161" t="s">
        <v>97</v>
      </c>
      <c r="M161" t="s">
        <v>542</v>
      </c>
      <c r="N161" s="17" t="s">
        <v>2495</v>
      </c>
      <c r="O161" s="19">
        <f>SUBSTITUTE(SUBSTITUTE(SUBSTITUTE(N161, " Mrd. €", ""), ".", ""), ",", ".")*1</f>
        <v>11142</v>
      </c>
      <c r="P161">
        <v>2</v>
      </c>
      <c r="Q161" t="s">
        <v>2496</v>
      </c>
      <c r="R161" s="6">
        <v>1.76</v>
      </c>
      <c r="S161">
        <v>30</v>
      </c>
      <c r="T161">
        <v>31.8</v>
      </c>
      <c r="U161" s="5">
        <v>23</v>
      </c>
      <c r="V161" s="5">
        <v>23</v>
      </c>
      <c r="W161" s="6">
        <v>13.58</v>
      </c>
      <c r="X161" s="6">
        <v>11.53</v>
      </c>
      <c r="Y161" s="6">
        <v>12.71</v>
      </c>
      <c r="Z161" s="6">
        <v>0.97</v>
      </c>
      <c r="AA161" s="6">
        <v>0.98</v>
      </c>
      <c r="AB161" s="6">
        <v>10.11</v>
      </c>
      <c r="AC161" s="6">
        <v>9.48</v>
      </c>
      <c r="AD161" s="6">
        <v>-0.97</v>
      </c>
      <c r="AE161" s="6">
        <v>0.92</v>
      </c>
      <c r="AF161" s="6">
        <v>15.29</v>
      </c>
      <c r="AG161" s="6">
        <v>21.28</v>
      </c>
      <c r="AH161" s="6">
        <v>44.04</v>
      </c>
      <c r="AI161" s="6">
        <v>0.93</v>
      </c>
      <c r="AJ161" s="6">
        <v>6.52</v>
      </c>
      <c r="AK161" s="6">
        <v>5.27</v>
      </c>
      <c r="AL161" s="6">
        <v>1.96</v>
      </c>
      <c r="AM161">
        <v>17</v>
      </c>
      <c r="AN161">
        <v>17</v>
      </c>
      <c r="AO161">
        <v>11.3</v>
      </c>
      <c r="AP161">
        <v>0.8</v>
      </c>
      <c r="AQ161">
        <v>2.1</v>
      </c>
      <c r="AR161">
        <v>0.5</v>
      </c>
      <c r="AS161">
        <v>-6.7</v>
      </c>
      <c r="AT161">
        <v>4.0999999999999996</v>
      </c>
      <c r="AU161">
        <v>-11.5</v>
      </c>
      <c r="AV161">
        <v>31.7</v>
      </c>
      <c r="AW161">
        <v>7</v>
      </c>
      <c r="AX161" s="6">
        <v>12.55</v>
      </c>
      <c r="AY161" s="6">
        <v>8.0399999999999991</v>
      </c>
      <c r="AZ161" s="6">
        <v>0</v>
      </c>
      <c r="BA161" s="6">
        <v>-2.59</v>
      </c>
      <c r="BB161" s="6">
        <v>1.52</v>
      </c>
      <c r="BC161" s="6">
        <v>-1.1200000000000001</v>
      </c>
      <c r="BD161" s="6">
        <v>6.31</v>
      </c>
      <c r="BE161" s="6">
        <v>0.99</v>
      </c>
      <c r="BF161" s="6">
        <v>47.23</v>
      </c>
      <c r="BG161" s="6">
        <v>226.28</v>
      </c>
      <c r="BH161" s="6">
        <v>1031.47</v>
      </c>
    </row>
    <row r="162" spans="1:60" hidden="1" x14ac:dyDescent="0.2">
      <c r="A162" t="s">
        <v>1150</v>
      </c>
      <c r="B162" t="s">
        <v>2233</v>
      </c>
      <c r="C162" t="s">
        <v>2234</v>
      </c>
      <c r="D162">
        <v>71</v>
      </c>
      <c r="E162" t="s">
        <v>724</v>
      </c>
      <c r="G162" t="s">
        <v>697</v>
      </c>
      <c r="H162" t="s">
        <v>2235</v>
      </c>
      <c r="K162" t="s">
        <v>65</v>
      </c>
      <c r="L162" t="s">
        <v>86</v>
      </c>
      <c r="M162" t="s">
        <v>246</v>
      </c>
      <c r="N162" s="17" t="s">
        <v>2236</v>
      </c>
      <c r="O162" s="19">
        <f>SUBSTITUTE(SUBSTITUTE(SUBSTITUTE(N162, " Mrd. €", ""), ".", ""), ",", ".")*1</f>
        <v>39530</v>
      </c>
      <c r="P162">
        <v>4</v>
      </c>
      <c r="Q162" t="s">
        <v>2237</v>
      </c>
      <c r="R162" s="6">
        <v>2.0499999999999998</v>
      </c>
      <c r="S162">
        <v>36.6</v>
      </c>
      <c r="T162">
        <v>76.400000000000006</v>
      </c>
      <c r="U162" s="5">
        <v>22</v>
      </c>
      <c r="V162" s="5">
        <v>23</v>
      </c>
      <c r="W162" s="6">
        <v>10.7</v>
      </c>
      <c r="X162" s="6">
        <v>11.62</v>
      </c>
      <c r="Y162" s="6">
        <v>2.63</v>
      </c>
      <c r="Z162" s="6">
        <v>0.97</v>
      </c>
      <c r="AA162" s="6">
        <v>0.92</v>
      </c>
      <c r="AB162" s="6">
        <v>9.91</v>
      </c>
      <c r="AC162" s="6">
        <v>10.28</v>
      </c>
      <c r="AD162" s="6">
        <v>4.71</v>
      </c>
      <c r="AE162" s="6">
        <v>0.74</v>
      </c>
      <c r="AF162" s="6">
        <v>0.86</v>
      </c>
      <c r="AG162" s="6">
        <v>-10.86</v>
      </c>
      <c r="AH162" s="6">
        <v>32.75</v>
      </c>
      <c r="AI162" s="6">
        <v>0.82</v>
      </c>
      <c r="AJ162" s="6">
        <v>15.33</v>
      </c>
      <c r="AK162" s="6">
        <v>-5.23</v>
      </c>
      <c r="AL162" s="6">
        <v>9.24</v>
      </c>
      <c r="AM162">
        <v>36.5</v>
      </c>
      <c r="AN162">
        <v>17.899999999999999</v>
      </c>
      <c r="AO162">
        <v>26.1</v>
      </c>
      <c r="AP162">
        <v>2.1</v>
      </c>
      <c r="AQ162">
        <v>2.4</v>
      </c>
      <c r="AR162">
        <v>18.8</v>
      </c>
      <c r="AS162">
        <v>48.1</v>
      </c>
      <c r="AT162">
        <v>-3.3</v>
      </c>
      <c r="AU162">
        <v>-1.8</v>
      </c>
      <c r="AV162">
        <v>32.799999999999997</v>
      </c>
      <c r="AW162">
        <v>49.5</v>
      </c>
      <c r="AX162" s="6">
        <v>11.28</v>
      </c>
      <c r="AY162" s="6">
        <v>3.73</v>
      </c>
      <c r="AZ162" s="6">
        <v>0</v>
      </c>
      <c r="BA162" s="6">
        <v>0.71</v>
      </c>
      <c r="BB162" s="6">
        <v>6.38</v>
      </c>
      <c r="BC162" s="6">
        <v>7.16</v>
      </c>
      <c r="BD162" s="6">
        <v>15.48</v>
      </c>
      <c r="BE162" s="6">
        <v>23.38</v>
      </c>
      <c r="BF162" s="6">
        <v>20.11</v>
      </c>
      <c r="BG162" s="6">
        <v>191.31</v>
      </c>
      <c r="BH162" s="6">
        <v>1144.1600000000001</v>
      </c>
    </row>
    <row r="163" spans="1:60" hidden="1" x14ac:dyDescent="0.2">
      <c r="A163" t="s">
        <v>1157</v>
      </c>
      <c r="B163" t="s">
        <v>1771</v>
      </c>
      <c r="C163" t="s">
        <v>1772</v>
      </c>
      <c r="D163">
        <v>99</v>
      </c>
      <c r="E163" t="s">
        <v>344</v>
      </c>
      <c r="G163" t="s">
        <v>94</v>
      </c>
      <c r="H163" t="s">
        <v>1773</v>
      </c>
      <c r="K163" t="s">
        <v>274</v>
      </c>
      <c r="L163" t="s">
        <v>97</v>
      </c>
      <c r="M163" t="s">
        <v>542</v>
      </c>
      <c r="N163" t="s">
        <v>1774</v>
      </c>
      <c r="O163" s="19">
        <f>SUBSTITUTE(SUBSTITUTE(SUBSTITUTE(N163, " Mrd. €", ""), ".", ""), ",", ".")*1</f>
        <v>17645</v>
      </c>
      <c r="P163">
        <v>4</v>
      </c>
      <c r="Q163" t="s">
        <v>1775</v>
      </c>
      <c r="R163" s="6">
        <v>1.53</v>
      </c>
      <c r="S163">
        <v>27.3</v>
      </c>
      <c r="T163">
        <v>13.8</v>
      </c>
      <c r="U163" s="5">
        <v>12</v>
      </c>
      <c r="V163" s="5">
        <v>23</v>
      </c>
      <c r="W163" s="6">
        <v>5.89</v>
      </c>
      <c r="X163" s="6">
        <v>7.58</v>
      </c>
      <c r="Y163" s="6">
        <v>13.21</v>
      </c>
      <c r="Z163" s="6">
        <v>0.91</v>
      </c>
      <c r="AA163" s="6">
        <v>0.92</v>
      </c>
      <c r="AB163" s="6">
        <v>7.94</v>
      </c>
      <c r="AC163" s="6">
        <v>9.98</v>
      </c>
      <c r="AD163" s="6">
        <v>15.44</v>
      </c>
      <c r="AE163" s="6">
        <v>0.86</v>
      </c>
      <c r="AF163" s="6">
        <v>8.15</v>
      </c>
      <c r="AG163" s="6">
        <v>11.82</v>
      </c>
      <c r="AI163" s="6">
        <v>0.96</v>
      </c>
      <c r="AJ163" s="6">
        <v>3.56</v>
      </c>
      <c r="AK163" s="6">
        <v>4.62</v>
      </c>
      <c r="AL163" s="6">
        <v>3.79</v>
      </c>
      <c r="AM163">
        <v>20.5</v>
      </c>
      <c r="AN163">
        <v>17.899999999999999</v>
      </c>
      <c r="AO163">
        <v>5.3</v>
      </c>
      <c r="AP163">
        <v>0.4</v>
      </c>
      <c r="AQ163">
        <v>12.2</v>
      </c>
      <c r="AR163">
        <v>-44.5</v>
      </c>
      <c r="AS163">
        <v>8.3000000000000007</v>
      </c>
      <c r="AT163">
        <v>34.4</v>
      </c>
      <c r="AU163">
        <v>19.100000000000001</v>
      </c>
      <c r="AV163">
        <v>43.3</v>
      </c>
      <c r="AW163">
        <v>8.5</v>
      </c>
      <c r="AX163" s="6">
        <v>9.4</v>
      </c>
      <c r="AY163" s="6">
        <v>13.91</v>
      </c>
      <c r="AZ163" s="6">
        <v>0</v>
      </c>
      <c r="BA163" s="6">
        <v>-0.99</v>
      </c>
      <c r="BB163" s="6">
        <v>4.88</v>
      </c>
      <c r="BC163" s="6">
        <v>8.16</v>
      </c>
      <c r="BD163" s="6">
        <v>21.09</v>
      </c>
      <c r="BE163" s="6">
        <v>20.81</v>
      </c>
      <c r="BF163" s="6">
        <v>91.78</v>
      </c>
      <c r="BG163" s="6">
        <v>145.52000000000001</v>
      </c>
      <c r="BH163" s="6">
        <v>1535.89</v>
      </c>
    </row>
    <row r="164" spans="1:60" hidden="1" x14ac:dyDescent="0.2">
      <c r="A164" t="s">
        <v>1164</v>
      </c>
      <c r="B164" t="s">
        <v>3344</v>
      </c>
      <c r="C164" t="s">
        <v>3345</v>
      </c>
      <c r="D164">
        <v>84</v>
      </c>
      <c r="E164" t="s">
        <v>3346</v>
      </c>
      <c r="G164" t="s">
        <v>94</v>
      </c>
      <c r="H164" t="s">
        <v>3347</v>
      </c>
      <c r="K164" t="s">
        <v>274</v>
      </c>
      <c r="L164" t="s">
        <v>66</v>
      </c>
      <c r="M164" t="s">
        <v>190</v>
      </c>
      <c r="N164" s="17" t="s">
        <v>3348</v>
      </c>
      <c r="O164" s="19">
        <f>SUBSTITUTE(SUBSTITUTE(SUBSTITUTE(N164, " Mrd. €", ""), ".", ""), ",", ".")*1</f>
        <v>27086</v>
      </c>
      <c r="P164">
        <v>4</v>
      </c>
      <c r="Q164" t="s">
        <v>3349</v>
      </c>
      <c r="R164" s="6">
        <v>4.57</v>
      </c>
      <c r="S164">
        <v>49.2</v>
      </c>
      <c r="T164">
        <v>17.399999999999999</v>
      </c>
      <c r="U164" s="5">
        <v>9</v>
      </c>
      <c r="V164" s="5">
        <v>23</v>
      </c>
      <c r="W164" s="6">
        <v>8.7100000000000009</v>
      </c>
      <c r="X164" s="6">
        <v>9.76</v>
      </c>
      <c r="Y164" s="6">
        <v>8</v>
      </c>
      <c r="Z164" s="6">
        <v>0.92</v>
      </c>
      <c r="AA164" s="6">
        <v>0.81</v>
      </c>
      <c r="AB164" s="6">
        <v>8.58</v>
      </c>
      <c r="AC164" s="6">
        <v>4.96</v>
      </c>
      <c r="AD164" s="6">
        <v>2.09</v>
      </c>
      <c r="AE164" s="6">
        <v>0.87</v>
      </c>
      <c r="AF164" s="6">
        <v>7.76</v>
      </c>
      <c r="AG164" s="6">
        <v>9.85</v>
      </c>
      <c r="AI164" s="6">
        <v>0.63</v>
      </c>
      <c r="AJ164" s="6">
        <v>5.24</v>
      </c>
      <c r="AK164" s="6">
        <v>-5.77</v>
      </c>
      <c r="AL164" s="6">
        <v>6.99</v>
      </c>
      <c r="AM164">
        <v>12.9</v>
      </c>
      <c r="AN164">
        <v>10.8</v>
      </c>
      <c r="AO164">
        <v>3.8</v>
      </c>
      <c r="AP164">
        <v>1.3</v>
      </c>
      <c r="AQ164">
        <v>-1.7</v>
      </c>
      <c r="AR164">
        <v>4.8</v>
      </c>
      <c r="AS164">
        <v>-15</v>
      </c>
      <c r="AT164">
        <v>16.899999999999999</v>
      </c>
      <c r="AU164">
        <v>-15.3</v>
      </c>
      <c r="AV164">
        <v>1.9</v>
      </c>
      <c r="AW164">
        <v>0.7</v>
      </c>
      <c r="AX164" s="6">
        <v>6.35</v>
      </c>
      <c r="AY164" s="6">
        <v>5.42</v>
      </c>
      <c r="AZ164" s="6">
        <v>0</v>
      </c>
      <c r="BA164" s="6">
        <v>-2.06</v>
      </c>
      <c r="BB164" s="6">
        <v>-4.07</v>
      </c>
      <c r="BC164" s="6">
        <v>-5.84</v>
      </c>
      <c r="BD164" s="6">
        <v>-0.76</v>
      </c>
      <c r="BE164" s="6">
        <v>1.31</v>
      </c>
      <c r="BF164" s="6">
        <v>30.21</v>
      </c>
      <c r="BG164" s="6">
        <v>85.07</v>
      </c>
      <c r="BH164" s="6">
        <v>212.72</v>
      </c>
    </row>
    <row r="165" spans="1:60" hidden="1" x14ac:dyDescent="0.2">
      <c r="A165" t="s">
        <v>1171</v>
      </c>
      <c r="B165" t="s">
        <v>2486</v>
      </c>
      <c r="C165" t="s">
        <v>2487</v>
      </c>
      <c r="D165">
        <v>69</v>
      </c>
      <c r="E165" t="s">
        <v>210</v>
      </c>
      <c r="G165" t="s">
        <v>84</v>
      </c>
      <c r="H165" t="s">
        <v>2488</v>
      </c>
      <c r="K165" t="s">
        <v>65</v>
      </c>
      <c r="L165" t="s">
        <v>66</v>
      </c>
      <c r="M165" t="s">
        <v>190</v>
      </c>
      <c r="N165" t="s">
        <v>2489</v>
      </c>
      <c r="O165" s="19">
        <f>SUBSTITUTE(SUBSTITUTE(SUBSTITUTE(N165, " Mrd. €", ""), ".", ""), ",", ".")*1</f>
        <v>48576</v>
      </c>
      <c r="P165">
        <v>4</v>
      </c>
      <c r="Q165" t="s">
        <v>2490</v>
      </c>
      <c r="R165" s="6">
        <v>2.91</v>
      </c>
      <c r="S165">
        <v>27.9</v>
      </c>
      <c r="T165">
        <v>10.6</v>
      </c>
      <c r="U165" s="5">
        <v>11</v>
      </c>
      <c r="V165" s="5">
        <v>23</v>
      </c>
      <c r="W165" s="6">
        <v>5.09</v>
      </c>
      <c r="X165" s="6">
        <v>4.58</v>
      </c>
      <c r="Y165" s="6">
        <v>4.37</v>
      </c>
      <c r="Z165" s="6">
        <v>0.97</v>
      </c>
      <c r="AA165" s="6">
        <v>0.76</v>
      </c>
      <c r="AB165" s="6">
        <v>4.33</v>
      </c>
      <c r="AC165" s="6">
        <v>5.17</v>
      </c>
      <c r="AD165" s="6">
        <v>18.46</v>
      </c>
      <c r="AE165" s="6">
        <v>0.6</v>
      </c>
      <c r="AF165" s="6">
        <v>3.17</v>
      </c>
      <c r="AG165" s="6">
        <v>7.42</v>
      </c>
      <c r="AI165" s="6">
        <v>0.76</v>
      </c>
      <c r="AJ165" s="6">
        <v>-0.88</v>
      </c>
      <c r="AK165" s="6">
        <v>-0.7</v>
      </c>
      <c r="AL165" s="6">
        <v>9.5299999999999994</v>
      </c>
      <c r="AM165">
        <v>24.9</v>
      </c>
      <c r="AN165">
        <v>9.6</v>
      </c>
      <c r="AO165">
        <v>3.6</v>
      </c>
      <c r="AP165">
        <v>0.8</v>
      </c>
      <c r="AQ165">
        <v>6</v>
      </c>
      <c r="AR165">
        <v>69.400000000000006</v>
      </c>
      <c r="AS165">
        <v>-3.2</v>
      </c>
      <c r="AT165">
        <v>8.4</v>
      </c>
      <c r="AU165">
        <v>18.7</v>
      </c>
      <c r="AV165">
        <v>2.8</v>
      </c>
      <c r="AW165">
        <v>1.5</v>
      </c>
      <c r="AX165" s="6">
        <v>4.5999999999999996</v>
      </c>
      <c r="AY165" s="6">
        <v>9.39</v>
      </c>
      <c r="AZ165" s="6">
        <v>0</v>
      </c>
      <c r="BA165" s="6">
        <v>-0.23</v>
      </c>
      <c r="BB165" s="6">
        <v>3.03</v>
      </c>
      <c r="BC165" s="6">
        <v>3.79</v>
      </c>
      <c r="BD165" s="6">
        <v>13.5</v>
      </c>
      <c r="BE165" s="6">
        <v>36.619999999999997</v>
      </c>
      <c r="BF165" s="6">
        <v>56.61</v>
      </c>
      <c r="BG165" s="6">
        <v>56.81</v>
      </c>
      <c r="BH165" s="6">
        <v>951.28</v>
      </c>
    </row>
    <row r="166" spans="1:60" hidden="1" x14ac:dyDescent="0.2">
      <c r="A166" t="s">
        <v>1177</v>
      </c>
      <c r="B166" t="s">
        <v>3148</v>
      </c>
      <c r="C166" t="s">
        <v>3149</v>
      </c>
      <c r="D166">
        <v>87</v>
      </c>
      <c r="E166" t="s">
        <v>288</v>
      </c>
      <c r="G166" t="s">
        <v>84</v>
      </c>
      <c r="H166" t="s">
        <v>3150</v>
      </c>
      <c r="K166" t="s">
        <v>65</v>
      </c>
      <c r="L166" t="s">
        <v>181</v>
      </c>
      <c r="M166" t="s">
        <v>275</v>
      </c>
      <c r="N166" t="s">
        <v>3151</v>
      </c>
      <c r="O166" s="19">
        <f>SUBSTITUTE(SUBSTITUTE(SUBSTITUTE(N166, " Mrd. €", ""), ".", ""), ",", ".")*1</f>
        <v>45069</v>
      </c>
      <c r="P166">
        <v>4</v>
      </c>
      <c r="Q166" t="s">
        <v>3152</v>
      </c>
      <c r="R166" s="6">
        <v>3.16</v>
      </c>
      <c r="S166">
        <v>54.1</v>
      </c>
      <c r="T166">
        <v>100</v>
      </c>
      <c r="U166" s="5">
        <v>13</v>
      </c>
      <c r="V166" s="5">
        <v>23</v>
      </c>
      <c r="W166" s="6">
        <v>6.7</v>
      </c>
      <c r="X166" s="6">
        <v>5.18</v>
      </c>
      <c r="Y166" s="6">
        <v>16.809999999999999</v>
      </c>
      <c r="Z166" s="6">
        <v>0.99</v>
      </c>
      <c r="AA166" s="6">
        <v>0.91</v>
      </c>
      <c r="AB166" s="6">
        <v>7.22</v>
      </c>
      <c r="AC166" s="6">
        <v>6.83</v>
      </c>
      <c r="AD166" s="6">
        <v>4.2300000000000004</v>
      </c>
      <c r="AE166" s="6">
        <v>0.7</v>
      </c>
      <c r="AF166" s="6">
        <v>8.9499999999999993</v>
      </c>
      <c r="AG166" s="6">
        <v>14.08</v>
      </c>
      <c r="AH166" s="6">
        <v>-18.399999999999999</v>
      </c>
      <c r="AI166" s="6">
        <v>0.63</v>
      </c>
      <c r="AJ166" s="6">
        <v>2.31</v>
      </c>
      <c r="AK166" s="6">
        <v>5.54</v>
      </c>
      <c r="AL166" s="6">
        <v>-3.96</v>
      </c>
      <c r="AM166">
        <v>17</v>
      </c>
      <c r="AN166">
        <v>17.100000000000001</v>
      </c>
      <c r="AO166">
        <v>8</v>
      </c>
      <c r="AP166">
        <v>3.6</v>
      </c>
      <c r="AQ166">
        <v>-7.5</v>
      </c>
      <c r="AR166">
        <v>-18.7</v>
      </c>
      <c r="AS166">
        <v>-17</v>
      </c>
      <c r="AT166">
        <v>22.8</v>
      </c>
      <c r="AU166">
        <v>-4.5999999999999996</v>
      </c>
      <c r="AV166">
        <v>35.5</v>
      </c>
      <c r="AW166">
        <v>9999</v>
      </c>
      <c r="AX166" s="6">
        <v>4.3600000000000003</v>
      </c>
      <c r="AY166" s="6">
        <v>3.21</v>
      </c>
      <c r="AZ166" s="6">
        <v>0</v>
      </c>
      <c r="BA166" s="6">
        <v>1.5</v>
      </c>
      <c r="BB166" s="6">
        <v>5.64</v>
      </c>
      <c r="BC166" s="6">
        <v>10.18</v>
      </c>
      <c r="BD166" s="6">
        <v>5.16</v>
      </c>
      <c r="BE166" s="6">
        <v>6.5</v>
      </c>
      <c r="BF166" s="6">
        <v>17.12</v>
      </c>
      <c r="BG166" s="6">
        <v>53.24</v>
      </c>
      <c r="BH166" s="6">
        <v>563.42999999999995</v>
      </c>
    </row>
    <row r="167" spans="1:60" hidden="1" x14ac:dyDescent="0.2">
      <c r="A167" t="s">
        <v>1183</v>
      </c>
      <c r="B167" t="s">
        <v>811</v>
      </c>
      <c r="C167" t="s">
        <v>812</v>
      </c>
      <c r="D167">
        <v>69</v>
      </c>
      <c r="E167" t="s">
        <v>454</v>
      </c>
      <c r="G167" t="s">
        <v>94</v>
      </c>
      <c r="H167" t="s">
        <v>813</v>
      </c>
      <c r="K167" t="s">
        <v>65</v>
      </c>
      <c r="L167" t="s">
        <v>97</v>
      </c>
      <c r="M167" t="s">
        <v>98</v>
      </c>
      <c r="N167" t="s">
        <v>814</v>
      </c>
      <c r="O167" s="19">
        <f>SUBSTITUTE(SUBSTITUTE(SUBSTITUTE(N167, " Mrd. €", ""), ".", ""), ",", ".")*1</f>
        <v>14416</v>
      </c>
      <c r="P167">
        <v>4</v>
      </c>
      <c r="Q167" t="s">
        <v>815</v>
      </c>
      <c r="R167" s="6">
        <v>2.48</v>
      </c>
      <c r="S167">
        <v>19.899999999999999</v>
      </c>
      <c r="T167">
        <v>17.8</v>
      </c>
      <c r="U167" s="5">
        <v>4</v>
      </c>
      <c r="V167" s="5">
        <v>23</v>
      </c>
      <c r="W167" s="6">
        <v>8.26</v>
      </c>
      <c r="X167" s="6">
        <v>7.01</v>
      </c>
      <c r="Y167" s="6">
        <v>-0.39</v>
      </c>
      <c r="Z167" s="6">
        <v>0.99</v>
      </c>
      <c r="AA167" s="6">
        <v>0.67</v>
      </c>
      <c r="AB167" s="6">
        <v>13.43</v>
      </c>
      <c r="AC167" s="6">
        <v>28.83</v>
      </c>
      <c r="AD167" s="6">
        <v>-30.61</v>
      </c>
      <c r="AE167" s="6">
        <v>-0.13</v>
      </c>
      <c r="AF167" s="6">
        <v>10.1</v>
      </c>
      <c r="AG167" s="6">
        <v>61.27</v>
      </c>
      <c r="AH167" s="6">
        <v>-51.76</v>
      </c>
      <c r="AI167" s="6">
        <v>0.55000000000000004</v>
      </c>
      <c r="AJ167" s="6">
        <v>0.09</v>
      </c>
      <c r="AK167" s="6">
        <v>8.24</v>
      </c>
      <c r="AL167" s="6">
        <v>-6.5</v>
      </c>
      <c r="AM167">
        <v>8.6999999999999993</v>
      </c>
      <c r="AN167">
        <v>8</v>
      </c>
      <c r="AO167">
        <v>4.7</v>
      </c>
      <c r="AP167">
        <v>0.3</v>
      </c>
      <c r="AQ167">
        <v>-33.9</v>
      </c>
      <c r="AR167">
        <v>-60.1</v>
      </c>
      <c r="AS167">
        <v>-46.3</v>
      </c>
      <c r="AT167">
        <v>23.4</v>
      </c>
      <c r="AU167">
        <v>6.4</v>
      </c>
      <c r="AV167">
        <v>21.9</v>
      </c>
      <c r="AW167">
        <v>3.3</v>
      </c>
      <c r="AX167" s="6">
        <v>3.4</v>
      </c>
      <c r="AY167" s="6">
        <v>15.52</v>
      </c>
      <c r="AZ167" s="6">
        <v>0</v>
      </c>
      <c r="BA167" s="6">
        <v>3.68</v>
      </c>
      <c r="BB167" s="6">
        <v>6.15</v>
      </c>
      <c r="BC167" s="6">
        <v>15.55</v>
      </c>
      <c r="BD167" s="6">
        <v>-1.48</v>
      </c>
      <c r="BE167" s="6">
        <v>16.59</v>
      </c>
      <c r="BF167" s="6">
        <v>105.76</v>
      </c>
      <c r="BG167" s="6">
        <v>39.71</v>
      </c>
      <c r="BH167" s="6">
        <v>148.96</v>
      </c>
    </row>
    <row r="168" spans="1:60" hidden="1" x14ac:dyDescent="0.2">
      <c r="A168" t="s">
        <v>1186</v>
      </c>
      <c r="B168" t="s">
        <v>3399</v>
      </c>
      <c r="C168" t="s">
        <v>3400</v>
      </c>
      <c r="D168">
        <v>55</v>
      </c>
      <c r="E168" t="s">
        <v>2821</v>
      </c>
      <c r="G168" t="s">
        <v>74</v>
      </c>
      <c r="H168" t="s">
        <v>3401</v>
      </c>
      <c r="K168" t="s">
        <v>274</v>
      </c>
      <c r="L168" t="s">
        <v>1168</v>
      </c>
      <c r="M168" t="s">
        <v>1169</v>
      </c>
      <c r="N168" t="s">
        <v>3402</v>
      </c>
      <c r="O168" s="19">
        <f>SUBSTITUTE(SUBSTITUTE(SUBSTITUTE(N168, " Mrd. €", ""), ".", ""), ",", ".")*1</f>
        <v>36818</v>
      </c>
      <c r="P168">
        <v>4</v>
      </c>
      <c r="Q168" t="s">
        <v>2315</v>
      </c>
      <c r="R168" s="6">
        <v>7.19</v>
      </c>
      <c r="S168">
        <v>83.1</v>
      </c>
      <c r="T168">
        <v>100</v>
      </c>
      <c r="U168" s="5">
        <v>23</v>
      </c>
      <c r="V168" s="5">
        <v>23</v>
      </c>
      <c r="W168" s="6">
        <v>7.5</v>
      </c>
      <c r="X168" s="6">
        <v>5.39</v>
      </c>
      <c r="Y168" s="6">
        <v>3.23</v>
      </c>
      <c r="Z168" s="6">
        <v>0.98</v>
      </c>
      <c r="AA168" s="6">
        <v>0.94</v>
      </c>
      <c r="AB168" s="6">
        <v>7.06</v>
      </c>
      <c r="AC168" s="6">
        <v>2.25</v>
      </c>
      <c r="AD168" s="6">
        <v>-7.61</v>
      </c>
      <c r="AE168" s="6">
        <v>0.88</v>
      </c>
      <c r="AF168" s="6">
        <v>2.1800000000000002</v>
      </c>
      <c r="AG168" s="6">
        <v>-2.4900000000000002</v>
      </c>
      <c r="AH168" s="6">
        <v>0.45</v>
      </c>
      <c r="AI168" s="6">
        <v>0.95</v>
      </c>
      <c r="AJ168" s="6">
        <v>4.49</v>
      </c>
      <c r="AK168" s="6">
        <v>3.98</v>
      </c>
      <c r="AL168" s="6">
        <v>2.02</v>
      </c>
      <c r="AM168">
        <v>20</v>
      </c>
      <c r="AN168">
        <v>11.6</v>
      </c>
      <c r="AO168">
        <v>7.5</v>
      </c>
      <c r="AP168">
        <v>3.5</v>
      </c>
      <c r="AQ168">
        <v>-29</v>
      </c>
      <c r="AR168">
        <v>-29.1</v>
      </c>
      <c r="AS168">
        <v>-7.5</v>
      </c>
      <c r="AT168">
        <v>-9.5</v>
      </c>
      <c r="AU168">
        <v>-31.6</v>
      </c>
      <c r="AV168">
        <v>50.4</v>
      </c>
      <c r="AW168">
        <v>9999</v>
      </c>
      <c r="AX168" s="6">
        <v>0.36</v>
      </c>
      <c r="AY168" s="6">
        <v>-4.42</v>
      </c>
      <c r="AZ168" s="6">
        <v>0</v>
      </c>
      <c r="BA168" s="6">
        <v>0.25</v>
      </c>
      <c r="BB168" s="6">
        <v>5.52</v>
      </c>
      <c r="BC168" s="6">
        <v>-2.52</v>
      </c>
      <c r="BD168" s="6">
        <v>2.94</v>
      </c>
      <c r="BE168" s="6">
        <v>-4.83</v>
      </c>
      <c r="BF168" s="6">
        <v>-20.23</v>
      </c>
      <c r="BG168" s="6">
        <v>3.69</v>
      </c>
      <c r="BH168" s="6">
        <v>300.31</v>
      </c>
    </row>
    <row r="169" spans="1:60" hidden="1" x14ac:dyDescent="0.2">
      <c r="A169" t="s">
        <v>1191</v>
      </c>
      <c r="B169" t="s">
        <v>893</v>
      </c>
      <c r="C169" t="s">
        <v>894</v>
      </c>
      <c r="D169">
        <v>63</v>
      </c>
      <c r="E169" t="s">
        <v>316</v>
      </c>
      <c r="G169" t="s">
        <v>406</v>
      </c>
      <c r="H169" t="s">
        <v>895</v>
      </c>
      <c r="K169" t="s">
        <v>274</v>
      </c>
      <c r="L169" t="s">
        <v>66</v>
      </c>
      <c r="M169" t="s">
        <v>67</v>
      </c>
      <c r="N169" t="s">
        <v>896</v>
      </c>
      <c r="O169" s="19">
        <f>SUBSTITUTE(SUBSTITUTE(SUBSTITUTE(N169, " Mrd. €", ""), ".", ""), ",", ".")*1</f>
        <v>1652</v>
      </c>
      <c r="P169">
        <v>4</v>
      </c>
      <c r="Q169" t="s">
        <v>897</v>
      </c>
      <c r="R169" s="6">
        <v>5.29</v>
      </c>
      <c r="S169">
        <v>37.6</v>
      </c>
      <c r="T169">
        <v>22.8</v>
      </c>
      <c r="U169" s="5">
        <v>13</v>
      </c>
      <c r="V169" s="5">
        <v>23</v>
      </c>
      <c r="W169" s="6">
        <v>5.86</v>
      </c>
      <c r="X169" s="6">
        <v>4.91</v>
      </c>
      <c r="Y169" s="6">
        <v>6.15</v>
      </c>
      <c r="Z169" s="6">
        <v>1</v>
      </c>
      <c r="AA169" s="6">
        <v>0.95</v>
      </c>
      <c r="AB169" s="6">
        <v>2.71</v>
      </c>
      <c r="AC169" s="6">
        <v>2.76</v>
      </c>
      <c r="AD169" s="6">
        <v>0.08</v>
      </c>
      <c r="AE169" s="6">
        <v>0.85</v>
      </c>
      <c r="AF169" s="6">
        <v>6.83</v>
      </c>
      <c r="AG169" s="6">
        <v>2.84</v>
      </c>
      <c r="AI169" s="6">
        <v>0.95</v>
      </c>
      <c r="AJ169" s="6">
        <v>8.1999999999999993</v>
      </c>
      <c r="AK169" s="6">
        <v>13.99</v>
      </c>
      <c r="AL169" s="6">
        <v>6.23</v>
      </c>
      <c r="AM169">
        <v>7.5</v>
      </c>
      <c r="AN169">
        <v>7.1</v>
      </c>
      <c r="AO169">
        <v>3.8</v>
      </c>
      <c r="AP169">
        <v>1.6</v>
      </c>
      <c r="AQ169">
        <v>-28</v>
      </c>
      <c r="AR169">
        <v>-27.2</v>
      </c>
      <c r="AS169">
        <v>-35.799999999999997</v>
      </c>
      <c r="AT169">
        <v>-48.6</v>
      </c>
      <c r="AU169">
        <v>-33.700000000000003</v>
      </c>
      <c r="AV169">
        <v>9.4</v>
      </c>
      <c r="AW169">
        <v>9.4</v>
      </c>
      <c r="AX169" s="6">
        <v>-3.96</v>
      </c>
      <c r="AY169" s="6">
        <v>-2.21</v>
      </c>
      <c r="AZ169" s="6">
        <v>0</v>
      </c>
      <c r="BA169" s="6">
        <v>-6.63</v>
      </c>
      <c r="BB169" s="6">
        <v>-6.12</v>
      </c>
      <c r="BC169" s="6">
        <v>-11</v>
      </c>
      <c r="BD169" s="6">
        <v>-16.73</v>
      </c>
      <c r="BE169" s="6">
        <v>-0.51</v>
      </c>
      <c r="BF169" s="6">
        <v>-10.59</v>
      </c>
      <c r="BG169" s="6">
        <v>-33.22</v>
      </c>
      <c r="BH169" s="6">
        <v>321.72000000000003</v>
      </c>
    </row>
    <row r="170" spans="1:60" hidden="1" x14ac:dyDescent="0.2">
      <c r="A170" t="s">
        <v>1197</v>
      </c>
      <c r="B170" t="s">
        <v>3231</v>
      </c>
      <c r="C170" t="s">
        <v>3231</v>
      </c>
      <c r="D170">
        <v>94</v>
      </c>
      <c r="E170" t="s">
        <v>164</v>
      </c>
      <c r="H170" t="s">
        <v>3232</v>
      </c>
      <c r="K170" t="s">
        <v>549</v>
      </c>
      <c r="L170" t="s">
        <v>229</v>
      </c>
      <c r="M170" t="s">
        <v>230</v>
      </c>
      <c r="N170" s="17" t="s">
        <v>3233</v>
      </c>
      <c r="O170" s="19">
        <f>SUBSTITUTE(SUBSTITUTE(SUBSTITUTE(N170, " Mrd. €", ""), ".", ""), ",", ".")*1</f>
        <v>3029</v>
      </c>
      <c r="P170">
        <v>4</v>
      </c>
      <c r="Q170" t="s">
        <v>1769</v>
      </c>
      <c r="R170" s="6">
        <v>1.1100000000000001</v>
      </c>
      <c r="S170">
        <v>23</v>
      </c>
      <c r="T170">
        <v>42.5</v>
      </c>
      <c r="U170" s="5">
        <v>4</v>
      </c>
      <c r="V170" s="5">
        <v>22</v>
      </c>
      <c r="W170" s="6">
        <v>14.9</v>
      </c>
      <c r="X170" s="6">
        <v>17.71</v>
      </c>
      <c r="Y170" s="6">
        <v>27.27</v>
      </c>
      <c r="Z170" s="6">
        <v>0.88</v>
      </c>
      <c r="AA170" s="6">
        <v>0.93</v>
      </c>
      <c r="AB170" s="6">
        <v>13.25</v>
      </c>
      <c r="AC170" s="6">
        <v>20.77</v>
      </c>
      <c r="AD170" s="6">
        <v>6.21</v>
      </c>
      <c r="AE170" s="6">
        <v>0.94</v>
      </c>
      <c r="AF170" s="6">
        <v>8.06</v>
      </c>
      <c r="AG170" s="6">
        <v>7.67</v>
      </c>
      <c r="AH170" s="6">
        <v>-75.78</v>
      </c>
      <c r="AI170" s="6">
        <v>0.94</v>
      </c>
      <c r="AJ170" s="6">
        <v>9.43</v>
      </c>
      <c r="AK170" s="6">
        <v>11.91</v>
      </c>
      <c r="AL170" s="6">
        <v>7.12</v>
      </c>
      <c r="AM170">
        <v>20.8</v>
      </c>
      <c r="AN170">
        <v>20.8</v>
      </c>
      <c r="AO170">
        <v>11.7</v>
      </c>
      <c r="AP170">
        <v>2</v>
      </c>
      <c r="AQ170">
        <v>48.9</v>
      </c>
      <c r="AR170">
        <v>19.7</v>
      </c>
      <c r="AS170">
        <v>73.599999999999994</v>
      </c>
      <c r="AT170">
        <v>77.099999999999994</v>
      </c>
      <c r="AU170">
        <v>32.700000000000003</v>
      </c>
      <c r="AV170">
        <v>32</v>
      </c>
      <c r="AW170">
        <v>12.7</v>
      </c>
      <c r="AX170" s="6">
        <v>18.48</v>
      </c>
      <c r="AY170" s="6">
        <v>23.34</v>
      </c>
      <c r="AZ170" s="6">
        <v>0</v>
      </c>
      <c r="BA170" s="6">
        <v>7.74</v>
      </c>
      <c r="BB170" s="6">
        <v>-4.71</v>
      </c>
      <c r="BC170" s="6">
        <v>15.37</v>
      </c>
      <c r="BD170" s="6">
        <v>23.93</v>
      </c>
      <c r="BE170" s="6">
        <v>29.46</v>
      </c>
      <c r="BF170" s="6">
        <v>185.47</v>
      </c>
      <c r="BG170" s="6">
        <v>444.86</v>
      </c>
      <c r="BH170" s="6">
        <v>198.41</v>
      </c>
    </row>
    <row r="171" spans="1:60" hidden="1" x14ac:dyDescent="0.2">
      <c r="A171" t="s">
        <v>1203</v>
      </c>
      <c r="B171" t="s">
        <v>250</v>
      </c>
      <c r="C171" t="s">
        <v>251</v>
      </c>
      <c r="D171">
        <v>42</v>
      </c>
      <c r="E171" t="s">
        <v>218</v>
      </c>
      <c r="H171" t="s">
        <v>252</v>
      </c>
      <c r="K171" t="s">
        <v>65</v>
      </c>
      <c r="L171" t="s">
        <v>86</v>
      </c>
      <c r="M171" t="s">
        <v>106</v>
      </c>
      <c r="N171" t="s">
        <v>253</v>
      </c>
      <c r="O171" s="19">
        <f>SUBSTITUTE(SUBSTITUTE(SUBSTITUTE(N171, " Mrd. €", ""), ".", ""), ",", ".")*1</f>
        <v>2529</v>
      </c>
      <c r="P171">
        <v>1</v>
      </c>
      <c r="Q171" t="s">
        <v>254</v>
      </c>
      <c r="R171" s="6">
        <v>1.17</v>
      </c>
      <c r="S171">
        <v>25.5</v>
      </c>
      <c r="T171">
        <v>40.700000000000003</v>
      </c>
      <c r="U171" s="5">
        <v>6</v>
      </c>
      <c r="V171" s="5">
        <v>22</v>
      </c>
      <c r="W171" s="6">
        <v>5.34</v>
      </c>
      <c r="X171" s="6">
        <v>8.18</v>
      </c>
      <c r="Y171" s="6">
        <v>-3.96</v>
      </c>
      <c r="Z171" s="6">
        <v>0.98</v>
      </c>
      <c r="AA171" s="6">
        <v>0.86</v>
      </c>
      <c r="AB171" s="6">
        <v>11.79</v>
      </c>
      <c r="AC171" s="6">
        <v>-0.4</v>
      </c>
      <c r="AD171" s="6">
        <v>-4.97</v>
      </c>
      <c r="AE171" s="6">
        <v>0.65</v>
      </c>
      <c r="AF171" s="6">
        <v>8.42</v>
      </c>
      <c r="AG171" s="6">
        <v>-2.52</v>
      </c>
      <c r="AH171" s="6">
        <v>12.33</v>
      </c>
      <c r="AI171" s="6">
        <v>0.21</v>
      </c>
      <c r="AJ171" s="6">
        <v>5.21</v>
      </c>
      <c r="AK171" s="6">
        <v>2.94</v>
      </c>
      <c r="AL171" s="6">
        <v>12.3</v>
      </c>
      <c r="AM171">
        <v>24.6</v>
      </c>
      <c r="AN171">
        <v>21.7</v>
      </c>
      <c r="AO171">
        <v>15.8</v>
      </c>
      <c r="AP171">
        <v>2.2999999999999998</v>
      </c>
      <c r="AQ171">
        <v>-4.8</v>
      </c>
      <c r="AR171">
        <v>-6.5</v>
      </c>
      <c r="AS171">
        <v>-3.6</v>
      </c>
      <c r="AT171">
        <v>6.1</v>
      </c>
      <c r="AU171">
        <v>9.9</v>
      </c>
      <c r="AV171">
        <v>20.3</v>
      </c>
      <c r="AW171">
        <v>9.1999999999999993</v>
      </c>
      <c r="AX171" s="6">
        <v>9.1</v>
      </c>
      <c r="AY171" s="6">
        <v>4.5999999999999996</v>
      </c>
      <c r="AZ171" s="6">
        <v>0</v>
      </c>
      <c r="BA171" s="6">
        <v>-0.63</v>
      </c>
      <c r="BB171" s="6">
        <v>4.8499999999999996</v>
      </c>
      <c r="BC171" s="6">
        <v>-6.53</v>
      </c>
      <c r="BD171" s="6">
        <v>-1.04</v>
      </c>
      <c r="BE171" s="6">
        <v>-3.32</v>
      </c>
      <c r="BF171" s="6">
        <v>25.19</v>
      </c>
      <c r="BG171" s="6">
        <v>138.94999999999999</v>
      </c>
      <c r="BH171" s="6">
        <v>785.17</v>
      </c>
    </row>
    <row r="172" spans="1:60" hidden="1" x14ac:dyDescent="0.2">
      <c r="A172" t="s">
        <v>1208</v>
      </c>
      <c r="B172" t="s">
        <v>2653</v>
      </c>
      <c r="C172" t="s">
        <v>2654</v>
      </c>
      <c r="D172">
        <v>54</v>
      </c>
      <c r="E172" t="s">
        <v>155</v>
      </c>
      <c r="G172" t="s">
        <v>84</v>
      </c>
      <c r="H172" t="s">
        <v>2655</v>
      </c>
      <c r="K172" t="s">
        <v>65</v>
      </c>
      <c r="L172" t="s">
        <v>86</v>
      </c>
      <c r="M172" t="s">
        <v>876</v>
      </c>
      <c r="N172" s="17" t="s">
        <v>2656</v>
      </c>
      <c r="O172" s="19">
        <f>SUBSTITUTE(SUBSTITUTE(SUBSTITUTE(N172, " Mrd. €", ""), ".", ""), ",", ".")*1</f>
        <v>46793</v>
      </c>
      <c r="P172">
        <v>4</v>
      </c>
      <c r="Q172" t="s">
        <v>2657</v>
      </c>
      <c r="R172" s="6">
        <v>2.41</v>
      </c>
      <c r="S172">
        <v>49.5</v>
      </c>
      <c r="T172">
        <v>100</v>
      </c>
      <c r="U172" s="5">
        <v>7</v>
      </c>
      <c r="V172" s="5">
        <v>22</v>
      </c>
      <c r="W172" s="6">
        <v>10.08</v>
      </c>
      <c r="X172" s="6">
        <v>10.01</v>
      </c>
      <c r="Y172" s="6">
        <v>0.74</v>
      </c>
      <c r="Z172" s="6">
        <v>0.97</v>
      </c>
      <c r="AA172" s="6">
        <v>0.92</v>
      </c>
      <c r="AB172" s="6">
        <v>5.96</v>
      </c>
      <c r="AC172" s="6">
        <v>1.5</v>
      </c>
      <c r="AD172" s="6">
        <v>0.75</v>
      </c>
      <c r="AE172" s="6">
        <v>0.92</v>
      </c>
      <c r="AF172" s="6">
        <v>3.53</v>
      </c>
      <c r="AG172" s="6">
        <v>-3.53</v>
      </c>
      <c r="AH172" s="6">
        <v>25.25</v>
      </c>
      <c r="AI172" s="6">
        <v>0.72</v>
      </c>
      <c r="AJ172" s="6">
        <v>0.37</v>
      </c>
      <c r="AK172" s="6">
        <v>1.49</v>
      </c>
      <c r="AL172" s="6">
        <v>2.19</v>
      </c>
      <c r="AM172">
        <v>36.1</v>
      </c>
      <c r="AN172">
        <v>20.6</v>
      </c>
      <c r="AO172">
        <v>17.899999999999999</v>
      </c>
      <c r="AP172">
        <v>4.2</v>
      </c>
      <c r="AQ172">
        <v>11.4</v>
      </c>
      <c r="AR172">
        <v>71.599999999999994</v>
      </c>
      <c r="AS172">
        <v>38.700000000000003</v>
      </c>
      <c r="AT172">
        <v>6.6</v>
      </c>
      <c r="AU172">
        <v>-11.9</v>
      </c>
      <c r="AV172">
        <v>41.7</v>
      </c>
      <c r="AW172">
        <v>9999</v>
      </c>
      <c r="AX172" s="6">
        <v>8.36</v>
      </c>
      <c r="AY172" s="6">
        <v>2.84</v>
      </c>
      <c r="AZ172" s="6">
        <v>0</v>
      </c>
      <c r="BA172" s="6">
        <v>-1.04</v>
      </c>
      <c r="BB172" s="6">
        <v>-3.98</v>
      </c>
      <c r="BC172" s="6">
        <v>-12.82</v>
      </c>
      <c r="BD172" s="6">
        <v>-0.87</v>
      </c>
      <c r="BE172" s="6">
        <v>3.99</v>
      </c>
      <c r="BF172" s="6">
        <v>15.04</v>
      </c>
      <c r="BG172" s="6">
        <v>123.2</v>
      </c>
      <c r="BH172" s="6">
        <v>1131.01</v>
      </c>
    </row>
    <row r="173" spans="1:60" hidden="1" x14ac:dyDescent="0.2">
      <c r="A173" t="s">
        <v>1215</v>
      </c>
      <c r="B173" t="s">
        <v>3776</v>
      </c>
      <c r="C173" t="s">
        <v>3777</v>
      </c>
      <c r="D173">
        <v>84</v>
      </c>
      <c r="E173" t="s">
        <v>210</v>
      </c>
      <c r="G173" t="s">
        <v>84</v>
      </c>
      <c r="H173" t="s">
        <v>3734</v>
      </c>
      <c r="K173" t="s">
        <v>65</v>
      </c>
      <c r="L173" t="s">
        <v>181</v>
      </c>
      <c r="M173" t="s">
        <v>275</v>
      </c>
      <c r="N173" t="s">
        <v>3778</v>
      </c>
      <c r="O173" s="19">
        <f>SUBSTITUTE(SUBSTITUTE(SUBSTITUTE(N173, " Mrd. €", ""), ".", ""), ",", ".")*1</f>
        <v>23588</v>
      </c>
      <c r="P173">
        <v>4</v>
      </c>
      <c r="Q173" t="s">
        <v>2410</v>
      </c>
      <c r="R173" s="6">
        <v>3.99</v>
      </c>
      <c r="S173">
        <v>64.7</v>
      </c>
      <c r="T173">
        <v>197</v>
      </c>
      <c r="U173" s="5">
        <v>20</v>
      </c>
      <c r="V173" s="5">
        <v>22</v>
      </c>
      <c r="W173" s="6">
        <v>8.18</v>
      </c>
      <c r="X173" s="6">
        <v>7.66</v>
      </c>
      <c r="Y173" s="6">
        <v>6.41</v>
      </c>
      <c r="Z173" s="6">
        <v>0.99</v>
      </c>
      <c r="AA173" s="6">
        <v>0.99</v>
      </c>
      <c r="AB173" s="6">
        <v>7.08</v>
      </c>
      <c r="AC173" s="6">
        <v>8.1199999999999992</v>
      </c>
      <c r="AD173" s="6">
        <v>5.13</v>
      </c>
      <c r="AE173" s="6">
        <v>0.95</v>
      </c>
      <c r="AF173" s="6">
        <v>6.41</v>
      </c>
      <c r="AG173" s="6">
        <v>5.64</v>
      </c>
      <c r="AH173" s="6">
        <v>-11.82</v>
      </c>
      <c r="AI173" s="6">
        <v>0.94</v>
      </c>
      <c r="AJ173" s="6">
        <v>6.15</v>
      </c>
      <c r="AK173" s="6">
        <v>3.44</v>
      </c>
      <c r="AL173" s="6">
        <v>3.3</v>
      </c>
      <c r="AM173">
        <v>17.7</v>
      </c>
      <c r="AN173">
        <v>16.2</v>
      </c>
      <c r="AO173">
        <v>8.6999999999999993</v>
      </c>
      <c r="AP173">
        <v>3</v>
      </c>
      <c r="AQ173">
        <v>-19.899999999999999</v>
      </c>
      <c r="AR173">
        <v>-15.3</v>
      </c>
      <c r="AS173">
        <v>-18.899999999999999</v>
      </c>
      <c r="AT173">
        <v>-0.8</v>
      </c>
      <c r="AU173">
        <v>-20</v>
      </c>
      <c r="AV173">
        <v>42.3</v>
      </c>
      <c r="AW173">
        <v>9999</v>
      </c>
      <c r="AX173" s="6">
        <v>5.95</v>
      </c>
      <c r="AY173" s="6">
        <v>0.12</v>
      </c>
      <c r="AZ173" s="6">
        <v>0</v>
      </c>
      <c r="BA173" s="6">
        <v>0.41</v>
      </c>
      <c r="BB173" s="6">
        <v>-2.4700000000000002</v>
      </c>
      <c r="BC173" s="6">
        <v>3.37</v>
      </c>
      <c r="BD173" s="6">
        <v>-4.6399999999999997</v>
      </c>
      <c r="BE173" s="6">
        <v>-6.95</v>
      </c>
      <c r="BF173" s="6">
        <v>0.6</v>
      </c>
      <c r="BG173" s="6">
        <v>78.28</v>
      </c>
      <c r="BH173" s="6">
        <v>1101.99</v>
      </c>
    </row>
    <row r="174" spans="1:60" hidden="1" x14ac:dyDescent="0.2">
      <c r="A174" t="s">
        <v>1221</v>
      </c>
      <c r="B174" t="s">
        <v>1855</v>
      </c>
      <c r="C174" t="s">
        <v>1856</v>
      </c>
      <c r="D174">
        <v>48</v>
      </c>
      <c r="E174" t="s">
        <v>617</v>
      </c>
      <c r="G174" t="s">
        <v>84</v>
      </c>
      <c r="H174" t="s">
        <v>1857</v>
      </c>
      <c r="K174" t="s">
        <v>65</v>
      </c>
      <c r="L174" t="s">
        <v>558</v>
      </c>
      <c r="M174" t="s">
        <v>789</v>
      </c>
      <c r="N174" t="s">
        <v>1858</v>
      </c>
      <c r="O174" s="19">
        <f>SUBSTITUTE(SUBSTITUTE(SUBSTITUTE(N174, " Mrd. €", ""), ".", ""), ",", ".")*1</f>
        <v>7676</v>
      </c>
      <c r="P174">
        <v>4</v>
      </c>
      <c r="Q174" t="s">
        <v>992</v>
      </c>
      <c r="R174" s="6">
        <v>4.68</v>
      </c>
      <c r="S174">
        <v>89.7</v>
      </c>
      <c r="T174">
        <v>63.6</v>
      </c>
      <c r="U174" s="5">
        <v>2</v>
      </c>
      <c r="V174" s="5">
        <v>22</v>
      </c>
      <c r="W174" s="6">
        <v>5.61</v>
      </c>
      <c r="X174" s="6">
        <v>1.1200000000000001</v>
      </c>
      <c r="Y174" s="6">
        <v>1.07</v>
      </c>
      <c r="Z174" s="6">
        <v>0.99</v>
      </c>
      <c r="AA174" s="6">
        <v>0.72</v>
      </c>
      <c r="AB174" s="6">
        <v>-0.1</v>
      </c>
      <c r="AC174" s="6">
        <v>-6.11</v>
      </c>
      <c r="AD174" s="6">
        <v>43.39</v>
      </c>
      <c r="AE174" s="6">
        <v>0.72</v>
      </c>
      <c r="AF174" s="6">
        <v>5.71</v>
      </c>
      <c r="AG174" s="6">
        <v>3.36</v>
      </c>
      <c r="AH174" s="6">
        <v>-13.2</v>
      </c>
      <c r="AI174" s="6">
        <v>0.85</v>
      </c>
      <c r="AJ174" s="6">
        <v>1.1499999999999999</v>
      </c>
      <c r="AK174" s="6">
        <v>0.22</v>
      </c>
      <c r="AL174" s="6">
        <v>-17.57</v>
      </c>
      <c r="AN174">
        <v>19.2</v>
      </c>
      <c r="AO174">
        <v>10.199999999999999</v>
      </c>
      <c r="AP174">
        <v>1.8</v>
      </c>
      <c r="AQ174">
        <v>-5.3</v>
      </c>
      <c r="AS174">
        <v>-31.5</v>
      </c>
      <c r="AT174">
        <v>-15.5</v>
      </c>
      <c r="AU174">
        <v>-35.5</v>
      </c>
      <c r="AV174">
        <v>35.6</v>
      </c>
      <c r="AW174">
        <v>15.6</v>
      </c>
      <c r="AX174" s="6">
        <v>1.37</v>
      </c>
      <c r="AY174" s="6">
        <v>-8.8699999999999992</v>
      </c>
      <c r="AZ174" s="6">
        <v>0</v>
      </c>
      <c r="BA174" s="6">
        <v>-1.42</v>
      </c>
      <c r="BB174" s="6">
        <v>-2.2599999999999998</v>
      </c>
      <c r="BC174" s="6">
        <v>18.98</v>
      </c>
      <c r="BD174" s="6">
        <v>23.4</v>
      </c>
      <c r="BE174" s="6">
        <v>-0.37</v>
      </c>
      <c r="BF174" s="6">
        <v>-37.15</v>
      </c>
      <c r="BG174" s="6">
        <v>14.6</v>
      </c>
      <c r="BH174" s="6">
        <v>107.69</v>
      </c>
    </row>
    <row r="175" spans="1:60" hidden="1" x14ac:dyDescent="0.2">
      <c r="A175" t="s">
        <v>1226</v>
      </c>
      <c r="B175" t="s">
        <v>1204</v>
      </c>
      <c r="C175" t="s">
        <v>1204</v>
      </c>
      <c r="D175">
        <v>85</v>
      </c>
      <c r="E175" t="s">
        <v>126</v>
      </c>
      <c r="G175" t="s">
        <v>84</v>
      </c>
      <c r="H175" t="s">
        <v>1205</v>
      </c>
      <c r="K175" t="s">
        <v>65</v>
      </c>
      <c r="L175" t="s">
        <v>86</v>
      </c>
      <c r="M175" t="s">
        <v>876</v>
      </c>
      <c r="N175" s="17" t="s">
        <v>1206</v>
      </c>
      <c r="O175" s="19">
        <f>SUBSTITUTE(SUBSTITUTE(SUBSTITUTE(N175, " Mrd. €", ""), ".", ""), ",", ".")*1</f>
        <v>60983</v>
      </c>
      <c r="P175">
        <v>4</v>
      </c>
      <c r="Q175" t="s">
        <v>1207</v>
      </c>
      <c r="R175" s="6">
        <v>1.36</v>
      </c>
      <c r="S175">
        <v>25.3</v>
      </c>
      <c r="T175">
        <v>29.9</v>
      </c>
      <c r="U175" s="5">
        <v>19</v>
      </c>
      <c r="V175" s="5">
        <v>21</v>
      </c>
      <c r="W175" s="6">
        <v>8.84</v>
      </c>
      <c r="X175" s="6">
        <v>8.91</v>
      </c>
      <c r="Y175" s="6">
        <v>4.55</v>
      </c>
      <c r="Z175" s="6">
        <v>1</v>
      </c>
      <c r="AA175" s="6">
        <v>0.94</v>
      </c>
      <c r="AB175" s="6">
        <v>11.96</v>
      </c>
      <c r="AC175" s="6">
        <v>6.54</v>
      </c>
      <c r="AD175" s="6">
        <v>5.15</v>
      </c>
      <c r="AE175" s="6">
        <v>0.95</v>
      </c>
      <c r="AF175" s="6">
        <v>10.25</v>
      </c>
      <c r="AG175" s="6">
        <v>7.39</v>
      </c>
      <c r="AH175" s="6">
        <v>3.81</v>
      </c>
      <c r="AI175" s="6">
        <v>0.82</v>
      </c>
      <c r="AJ175" s="6">
        <v>1.57</v>
      </c>
      <c r="AK175" s="6">
        <v>4.9000000000000004</v>
      </c>
      <c r="AL175" s="6">
        <v>2.34</v>
      </c>
      <c r="AM175">
        <v>18.5</v>
      </c>
      <c r="AN175">
        <v>18.5</v>
      </c>
      <c r="AO175">
        <v>12.3</v>
      </c>
      <c r="AP175">
        <v>4.5</v>
      </c>
      <c r="AQ175">
        <v>4.4000000000000004</v>
      </c>
      <c r="AR175">
        <v>6.7</v>
      </c>
      <c r="AS175">
        <v>5.7</v>
      </c>
      <c r="AT175">
        <v>8.9</v>
      </c>
      <c r="AU175">
        <v>18.8</v>
      </c>
      <c r="AV175">
        <v>44.5</v>
      </c>
      <c r="AW175">
        <v>8.9</v>
      </c>
      <c r="AX175" s="6">
        <v>13.1</v>
      </c>
      <c r="AY175" s="6">
        <v>6.32</v>
      </c>
      <c r="AZ175" s="6">
        <v>0</v>
      </c>
      <c r="BA175" s="6">
        <v>-0.16</v>
      </c>
      <c r="BB175" s="6">
        <v>0.46</v>
      </c>
      <c r="BC175" s="6">
        <v>-11.78</v>
      </c>
      <c r="BD175" s="6">
        <v>0.94</v>
      </c>
      <c r="BE175" s="6">
        <v>5.65</v>
      </c>
      <c r="BF175" s="6">
        <v>35.86</v>
      </c>
      <c r="BG175" s="6">
        <v>242.39</v>
      </c>
      <c r="BH175" s="6">
        <v>672.92</v>
      </c>
    </row>
    <row r="176" spans="1:60" x14ac:dyDescent="0.2">
      <c r="A176" t="s">
        <v>999</v>
      </c>
      <c r="B176" s="27" t="s">
        <v>873</v>
      </c>
      <c r="C176" s="27" t="s">
        <v>874</v>
      </c>
      <c r="D176">
        <v>84</v>
      </c>
      <c r="E176" t="s">
        <v>265</v>
      </c>
      <c r="G176" t="s">
        <v>145</v>
      </c>
      <c r="H176" t="s">
        <v>875</v>
      </c>
      <c r="K176" s="27" t="s">
        <v>274</v>
      </c>
      <c r="L176" t="s">
        <v>86</v>
      </c>
      <c r="M176" t="s">
        <v>876</v>
      </c>
      <c r="N176" s="28" t="s">
        <v>877</v>
      </c>
      <c r="O176" s="29">
        <f>SUBSTITUTE(SUBSTITUTE(SUBSTITUTE(N176, " Mrd. €", ""), ".", ""), ",", ".")*1</f>
        <v>75229</v>
      </c>
      <c r="P176" s="9">
        <v>2</v>
      </c>
      <c r="Q176" s="9" t="s">
        <v>878</v>
      </c>
      <c r="R176" s="30">
        <v>1.88</v>
      </c>
      <c r="S176" s="27">
        <v>45.5</v>
      </c>
      <c r="T176">
        <v>53.6</v>
      </c>
      <c r="U176" s="5">
        <v>26</v>
      </c>
      <c r="V176" s="31">
        <v>26</v>
      </c>
      <c r="W176" s="30">
        <v>13.45</v>
      </c>
      <c r="X176" s="6">
        <v>9.92</v>
      </c>
      <c r="Y176" s="6">
        <v>6.96</v>
      </c>
      <c r="Z176" s="6">
        <v>0.97</v>
      </c>
      <c r="AA176" s="6">
        <v>0.98</v>
      </c>
      <c r="AB176" s="6">
        <v>7.26</v>
      </c>
      <c r="AC176" s="6">
        <v>5.18</v>
      </c>
      <c r="AD176" s="6">
        <v>10.06</v>
      </c>
      <c r="AE176" s="6">
        <v>0.98</v>
      </c>
      <c r="AF176" s="6">
        <v>8.74</v>
      </c>
      <c r="AG176" s="6">
        <v>8.41</v>
      </c>
      <c r="AH176" s="6">
        <v>7.2</v>
      </c>
      <c r="AI176" s="6">
        <v>0.98</v>
      </c>
      <c r="AJ176" s="6">
        <v>4.51</v>
      </c>
      <c r="AK176" s="6">
        <v>4.8499999999999996</v>
      </c>
      <c r="AL176" s="6">
        <v>5.99</v>
      </c>
      <c r="AM176">
        <v>19.2</v>
      </c>
      <c r="AN176">
        <v>24.1</v>
      </c>
      <c r="AO176">
        <v>15</v>
      </c>
      <c r="AP176">
        <v>6.1</v>
      </c>
      <c r="AQ176">
        <v>16.100000000000001</v>
      </c>
      <c r="AR176">
        <v>-3</v>
      </c>
      <c r="AS176">
        <v>7</v>
      </c>
      <c r="AT176">
        <v>4.5</v>
      </c>
      <c r="AU176">
        <v>-7.1</v>
      </c>
      <c r="AV176">
        <v>37.299999999999997</v>
      </c>
      <c r="AW176">
        <v>16.5</v>
      </c>
      <c r="AX176" s="6">
        <v>10.11</v>
      </c>
      <c r="AY176" s="6">
        <v>7.68</v>
      </c>
      <c r="AZ176" s="6">
        <v>0</v>
      </c>
      <c r="BA176" s="6">
        <v>0.09</v>
      </c>
      <c r="BB176" s="6">
        <v>4.0199999999999996</v>
      </c>
      <c r="BC176" s="6">
        <v>-1.81</v>
      </c>
      <c r="BD176" s="6">
        <v>8.2799999999999994</v>
      </c>
      <c r="BE176" s="6">
        <v>9.82</v>
      </c>
      <c r="BF176" s="6">
        <v>44.8</v>
      </c>
      <c r="BG176" s="30">
        <v>161.93</v>
      </c>
      <c r="BH176" s="6">
        <v>410.06</v>
      </c>
    </row>
    <row r="177" spans="1:60" hidden="1" x14ac:dyDescent="0.2">
      <c r="A177" t="s">
        <v>1240</v>
      </c>
      <c r="B177" t="s">
        <v>1038</v>
      </c>
      <c r="C177" t="s">
        <v>1039</v>
      </c>
      <c r="D177">
        <v>96</v>
      </c>
      <c r="E177" t="s">
        <v>63</v>
      </c>
      <c r="H177" t="s">
        <v>1040</v>
      </c>
      <c r="K177" t="s">
        <v>65</v>
      </c>
      <c r="L177" t="s">
        <v>66</v>
      </c>
      <c r="M177" t="s">
        <v>67</v>
      </c>
      <c r="N177" t="s">
        <v>1041</v>
      </c>
      <c r="O177" s="19">
        <f>SUBSTITUTE(SUBSTITUTE(SUBSTITUTE(N177, " Mrd. €", ""), ".", ""), ",", ".")*1</f>
        <v>1386</v>
      </c>
      <c r="P177">
        <v>4</v>
      </c>
      <c r="Q177" t="s">
        <v>992</v>
      </c>
      <c r="R177" s="6">
        <v>2.75</v>
      </c>
      <c r="S177">
        <v>35.200000000000003</v>
      </c>
      <c r="T177">
        <v>32.700000000000003</v>
      </c>
      <c r="U177" s="5">
        <v>12</v>
      </c>
      <c r="V177" s="5">
        <v>21</v>
      </c>
      <c r="W177" s="6">
        <v>6.43</v>
      </c>
      <c r="X177" s="6">
        <v>6.25</v>
      </c>
      <c r="Y177" s="6">
        <v>7.87</v>
      </c>
      <c r="Z177" s="6">
        <v>0.97</v>
      </c>
      <c r="AA177" s="6">
        <v>0.9</v>
      </c>
      <c r="AB177" s="6">
        <v>9.68</v>
      </c>
      <c r="AC177" s="6">
        <v>9.24</v>
      </c>
      <c r="AD177" s="6">
        <v>1</v>
      </c>
      <c r="AE177" s="6">
        <v>0.87</v>
      </c>
      <c r="AF177" s="6">
        <v>10.5</v>
      </c>
      <c r="AG177" s="6">
        <v>9.69</v>
      </c>
      <c r="AI177" s="6">
        <v>0.91</v>
      </c>
      <c r="AJ177" s="6">
        <v>5.52</v>
      </c>
      <c r="AK177" s="6">
        <v>5.78</v>
      </c>
      <c r="AL177" s="6">
        <v>0.95</v>
      </c>
      <c r="AM177">
        <v>12.8</v>
      </c>
      <c r="AN177">
        <v>12.8</v>
      </c>
      <c r="AO177">
        <v>11.6</v>
      </c>
      <c r="AP177">
        <v>5.2</v>
      </c>
      <c r="AQ177">
        <v>-8.6999999999999993</v>
      </c>
      <c r="AR177">
        <v>-8.6999999999999993</v>
      </c>
      <c r="AS177">
        <v>-7.1</v>
      </c>
      <c r="AT177">
        <v>6.3</v>
      </c>
      <c r="AU177">
        <v>11.3</v>
      </c>
      <c r="AV177">
        <v>7</v>
      </c>
      <c r="AW177">
        <v>5.3</v>
      </c>
      <c r="AX177" s="6">
        <v>8.8800000000000008</v>
      </c>
      <c r="AY177" s="6">
        <v>6.8</v>
      </c>
      <c r="AZ177" s="6">
        <v>0</v>
      </c>
      <c r="BA177" s="6">
        <v>-0.98</v>
      </c>
      <c r="BB177" s="6">
        <v>-3.11</v>
      </c>
      <c r="BC177" s="6">
        <v>1.19</v>
      </c>
      <c r="BD177" s="6">
        <v>1.74</v>
      </c>
      <c r="BE177" s="6">
        <v>9.06</v>
      </c>
      <c r="BF177" s="6">
        <v>38.950000000000003</v>
      </c>
      <c r="BG177" s="6">
        <v>134.19</v>
      </c>
      <c r="BH177" s="6">
        <v>1248.3800000000001</v>
      </c>
    </row>
    <row r="178" spans="1:60" hidden="1" x14ac:dyDescent="0.2">
      <c r="A178" t="s">
        <v>1247</v>
      </c>
      <c r="B178" t="s">
        <v>1963</v>
      </c>
      <c r="C178" t="s">
        <v>1964</v>
      </c>
      <c r="D178">
        <v>90</v>
      </c>
      <c r="E178" t="s">
        <v>743</v>
      </c>
      <c r="H178" t="s">
        <v>1965</v>
      </c>
      <c r="K178" t="s">
        <v>274</v>
      </c>
      <c r="L178" t="s">
        <v>66</v>
      </c>
      <c r="M178" t="s">
        <v>190</v>
      </c>
      <c r="N178" s="17" t="s">
        <v>1966</v>
      </c>
      <c r="O178" s="19">
        <f>SUBSTITUTE(SUBSTITUTE(SUBSTITUTE(N178, " Mrd. €", ""), ".", ""), ",", ".")*1</f>
        <v>5994</v>
      </c>
      <c r="P178">
        <v>4</v>
      </c>
      <c r="Q178" t="s">
        <v>1091</v>
      </c>
      <c r="R178" s="6">
        <v>3.57</v>
      </c>
      <c r="S178">
        <v>32.799999999999997</v>
      </c>
      <c r="T178">
        <v>12.5</v>
      </c>
      <c r="U178" s="5">
        <v>10</v>
      </c>
      <c r="V178" s="5">
        <v>21</v>
      </c>
      <c r="W178" s="6">
        <v>12.57</v>
      </c>
      <c r="X178" s="6">
        <v>14.69</v>
      </c>
      <c r="Y178" s="6">
        <v>12.12</v>
      </c>
      <c r="Z178" s="6">
        <v>0.92</v>
      </c>
      <c r="AA178" s="6">
        <v>0.95</v>
      </c>
      <c r="AB178" s="6">
        <v>11.13</v>
      </c>
      <c r="AC178" s="6">
        <v>10.77</v>
      </c>
      <c r="AD178" s="6">
        <v>10.18</v>
      </c>
      <c r="AE178" s="6">
        <v>0.9</v>
      </c>
      <c r="AF178" s="6">
        <v>3.74</v>
      </c>
      <c r="AG178" s="6">
        <v>6.11</v>
      </c>
      <c r="AI178" s="6">
        <v>0.84</v>
      </c>
      <c r="AJ178" s="6">
        <v>5.35</v>
      </c>
      <c r="AK178" s="6">
        <v>-5.43</v>
      </c>
      <c r="AL178" s="6">
        <v>-14.43</v>
      </c>
      <c r="AM178">
        <v>12.3</v>
      </c>
      <c r="AN178">
        <v>9.1999999999999993</v>
      </c>
      <c r="AO178">
        <v>3.1</v>
      </c>
      <c r="AP178">
        <v>0.7</v>
      </c>
      <c r="AQ178">
        <v>-2.6</v>
      </c>
      <c r="AR178">
        <v>19.600000000000001</v>
      </c>
      <c r="AS178">
        <v>15.8</v>
      </c>
      <c r="AT178">
        <v>27</v>
      </c>
      <c r="AU178">
        <v>-14.6</v>
      </c>
      <c r="AV178">
        <v>1.6</v>
      </c>
      <c r="AW178">
        <v>0.7</v>
      </c>
      <c r="AX178" s="6">
        <v>7.96</v>
      </c>
      <c r="AY178" s="6">
        <v>11.84</v>
      </c>
      <c r="AZ178" s="6">
        <v>0</v>
      </c>
      <c r="BA178" s="6">
        <v>-4.41</v>
      </c>
      <c r="BB178" s="6">
        <v>4.9400000000000004</v>
      </c>
      <c r="BC178" s="6">
        <v>5.23</v>
      </c>
      <c r="BD178" s="6">
        <v>-2.74</v>
      </c>
      <c r="BE178" s="6">
        <v>-0.46</v>
      </c>
      <c r="BF178" s="6">
        <v>74.959999999999994</v>
      </c>
      <c r="BG178" s="6">
        <v>115.13</v>
      </c>
      <c r="BH178" s="6">
        <v>354.85</v>
      </c>
    </row>
    <row r="179" spans="1:60" hidden="1" x14ac:dyDescent="0.2">
      <c r="A179" t="s">
        <v>1254</v>
      </c>
      <c r="B179" t="s">
        <v>3428</v>
      </c>
      <c r="C179" t="s">
        <v>3429</v>
      </c>
      <c r="D179">
        <v>42</v>
      </c>
      <c r="E179" t="s">
        <v>498</v>
      </c>
      <c r="H179" t="s">
        <v>3430</v>
      </c>
      <c r="K179" t="s">
        <v>274</v>
      </c>
      <c r="L179" t="s">
        <v>624</v>
      </c>
      <c r="M179" t="s">
        <v>625</v>
      </c>
      <c r="N179" t="s">
        <v>3431</v>
      </c>
      <c r="O179" s="19">
        <f>SUBSTITUTE(SUBSTITUTE(SUBSTITUTE(N179, " Mrd. €", ""), ".", ""), ",", ".")*1</f>
        <v>22374</v>
      </c>
      <c r="P179">
        <v>4</v>
      </c>
      <c r="Q179" t="s">
        <v>516</v>
      </c>
      <c r="R179" s="6">
        <v>6.71</v>
      </c>
      <c r="S179">
        <v>159.6</v>
      </c>
      <c r="T179">
        <v>145.6</v>
      </c>
      <c r="U179" s="5">
        <v>20</v>
      </c>
      <c r="V179" s="5">
        <v>21</v>
      </c>
      <c r="W179" s="6">
        <v>7.46</v>
      </c>
      <c r="X179" s="6">
        <v>6.54</v>
      </c>
      <c r="Y179" s="6">
        <v>7.59</v>
      </c>
      <c r="Z179" s="6">
        <v>1</v>
      </c>
      <c r="AA179" s="6">
        <v>0.61</v>
      </c>
      <c r="AB179" s="6">
        <v>-2.65</v>
      </c>
      <c r="AC179" s="6">
        <v>-9.4700000000000006</v>
      </c>
      <c r="AD179" s="6">
        <v>8.4600000000000009</v>
      </c>
      <c r="AE179" s="6">
        <v>0.89</v>
      </c>
      <c r="AF179" s="6">
        <v>1.53</v>
      </c>
      <c r="AG179" s="6">
        <v>-0.65</v>
      </c>
      <c r="AH179" s="6">
        <v>15.2</v>
      </c>
      <c r="AI179" s="6">
        <v>0.97</v>
      </c>
      <c r="AJ179" s="6">
        <v>5.71</v>
      </c>
      <c r="AK179" s="6">
        <v>7.63</v>
      </c>
      <c r="AL179" s="6">
        <v>2.4</v>
      </c>
      <c r="AM179">
        <v>43.7</v>
      </c>
      <c r="AN179">
        <v>23.8</v>
      </c>
      <c r="AO179">
        <v>7.1</v>
      </c>
      <c r="AP179">
        <v>1.7</v>
      </c>
      <c r="AQ179">
        <v>17.3</v>
      </c>
      <c r="AR179">
        <v>117.2</v>
      </c>
      <c r="AS179">
        <v>-5.5</v>
      </c>
      <c r="AT179">
        <v>-17.399999999999999</v>
      </c>
      <c r="AU179">
        <v>-31.9</v>
      </c>
      <c r="AV179">
        <v>51.2</v>
      </c>
      <c r="AW179">
        <v>183</v>
      </c>
      <c r="AX179" s="6">
        <v>0.77</v>
      </c>
      <c r="AY179" s="6">
        <v>-2.13</v>
      </c>
      <c r="AZ179" s="6">
        <v>0</v>
      </c>
      <c r="BA179" s="6">
        <v>0.86</v>
      </c>
      <c r="BB179" s="6">
        <v>0.13</v>
      </c>
      <c r="BC179" s="6">
        <v>-5.96</v>
      </c>
      <c r="BD179" s="6">
        <v>-10.29</v>
      </c>
      <c r="BE179" s="6">
        <v>-12.9</v>
      </c>
      <c r="BF179" s="6">
        <v>-10.220000000000001</v>
      </c>
      <c r="BG179" s="6">
        <v>7.95</v>
      </c>
      <c r="BH179" s="6">
        <v>410.27</v>
      </c>
    </row>
    <row r="180" spans="1:60" hidden="1" x14ac:dyDescent="0.2">
      <c r="A180" t="s">
        <v>1259</v>
      </c>
      <c r="B180" t="s">
        <v>3038</v>
      </c>
      <c r="C180" t="s">
        <v>3039</v>
      </c>
      <c r="D180">
        <v>76</v>
      </c>
      <c r="E180" t="s">
        <v>338</v>
      </c>
      <c r="G180" t="s">
        <v>74</v>
      </c>
      <c r="H180" t="s">
        <v>3040</v>
      </c>
      <c r="K180" t="s">
        <v>105</v>
      </c>
      <c r="L180" t="s">
        <v>1168</v>
      </c>
      <c r="M180" t="s">
        <v>1169</v>
      </c>
      <c r="N180" t="s">
        <v>3041</v>
      </c>
      <c r="O180" s="19">
        <f>SUBSTITUTE(SUBSTITUTE(SUBSTITUTE(N180, " Mrd. €", ""), ".", ""), ",", ".")*1</f>
        <v>4759</v>
      </c>
      <c r="P180">
        <v>4</v>
      </c>
      <c r="Q180" t="s">
        <v>860</v>
      </c>
      <c r="R180" s="6">
        <v>3.97</v>
      </c>
      <c r="S180">
        <v>45.2</v>
      </c>
      <c r="T180">
        <v>54.5</v>
      </c>
      <c r="U180" s="5">
        <v>6</v>
      </c>
      <c r="V180" s="5">
        <v>21</v>
      </c>
      <c r="W180" s="6">
        <v>5.57</v>
      </c>
      <c r="X180" s="6">
        <v>7.27</v>
      </c>
      <c r="Y180" s="6">
        <v>26.92</v>
      </c>
      <c r="Z180" s="6">
        <v>0.99</v>
      </c>
      <c r="AA180" s="6">
        <v>0.83</v>
      </c>
      <c r="AB180" s="6">
        <v>3.92</v>
      </c>
      <c r="AC180" s="6">
        <v>3.93</v>
      </c>
      <c r="AD180" s="6">
        <v>-0.76</v>
      </c>
      <c r="AE180" s="6">
        <v>0.93</v>
      </c>
      <c r="AF180" s="6">
        <v>2.13</v>
      </c>
      <c r="AG180" s="6">
        <v>7.09</v>
      </c>
      <c r="AH180" s="6">
        <v>10.86</v>
      </c>
      <c r="AI180" s="6">
        <v>0.83</v>
      </c>
      <c r="AJ180" s="6">
        <v>0.8</v>
      </c>
      <c r="AK180" s="6">
        <v>2.97</v>
      </c>
      <c r="AL180" s="6">
        <v>-4.6399999999999997</v>
      </c>
      <c r="AM180">
        <v>10.4</v>
      </c>
      <c r="AN180">
        <v>11.4</v>
      </c>
      <c r="AO180">
        <v>6.4</v>
      </c>
      <c r="AP180">
        <v>3.3</v>
      </c>
      <c r="AQ180">
        <v>-28.1</v>
      </c>
      <c r="AR180">
        <v>-38.6</v>
      </c>
      <c r="AS180">
        <v>-21.2</v>
      </c>
      <c r="AT180">
        <v>-13.3</v>
      </c>
      <c r="AU180">
        <v>-27</v>
      </c>
      <c r="AV180">
        <v>36.700000000000003</v>
      </c>
      <c r="AW180">
        <v>13.5</v>
      </c>
      <c r="AX180" s="6">
        <v>-0.03</v>
      </c>
      <c r="AY180" s="6">
        <v>0.56000000000000005</v>
      </c>
      <c r="AZ180" s="6">
        <v>0</v>
      </c>
      <c r="BA180" s="6">
        <v>2.11</v>
      </c>
      <c r="BB180" s="6">
        <v>3.11</v>
      </c>
      <c r="BC180" s="6">
        <v>8.89</v>
      </c>
      <c r="BD180" s="6">
        <v>18.489999999999998</v>
      </c>
      <c r="BE180" s="6">
        <v>12.76</v>
      </c>
      <c r="BF180" s="6">
        <v>2.83</v>
      </c>
      <c r="BG180" s="6">
        <v>-0.34</v>
      </c>
      <c r="BH180" s="6">
        <v>326.08</v>
      </c>
    </row>
    <row r="181" spans="1:60" hidden="1" x14ac:dyDescent="0.2">
      <c r="A181" t="s">
        <v>1265</v>
      </c>
      <c r="B181" t="s">
        <v>2963</v>
      </c>
      <c r="C181" t="s">
        <v>2964</v>
      </c>
      <c r="D181">
        <v>100</v>
      </c>
      <c r="E181" t="s">
        <v>1391</v>
      </c>
      <c r="G181" t="s">
        <v>84</v>
      </c>
      <c r="H181" t="s">
        <v>2965</v>
      </c>
      <c r="K181" t="s">
        <v>65</v>
      </c>
      <c r="L181" t="s">
        <v>86</v>
      </c>
      <c r="M181" t="s">
        <v>2360</v>
      </c>
      <c r="N181" s="17" t="s">
        <v>2966</v>
      </c>
      <c r="O181" s="19">
        <f>SUBSTITUTE(SUBSTITUTE(SUBSTITUTE(N181, " Mrd. €", ""), ".", ""), ",", ".")*1</f>
        <v>53873</v>
      </c>
      <c r="P181">
        <v>1</v>
      </c>
      <c r="Q181" t="s">
        <v>2490</v>
      </c>
      <c r="R181" s="6">
        <v>1.1299999999999999</v>
      </c>
      <c r="S181">
        <v>36.1</v>
      </c>
      <c r="T181">
        <v>33.6</v>
      </c>
      <c r="U181" s="5">
        <v>20</v>
      </c>
      <c r="V181" s="5">
        <v>20</v>
      </c>
      <c r="W181" s="6">
        <v>7.45</v>
      </c>
      <c r="X181" s="6">
        <v>7.24</v>
      </c>
      <c r="Y181" s="6">
        <v>5.83</v>
      </c>
      <c r="Z181" s="6">
        <v>0.99</v>
      </c>
      <c r="AA181" s="6">
        <v>0.91</v>
      </c>
      <c r="AB181" s="6">
        <v>12.46</v>
      </c>
      <c r="AC181" s="6">
        <v>13.91</v>
      </c>
      <c r="AD181" s="6">
        <v>7.89</v>
      </c>
      <c r="AE181" s="6">
        <v>0.93</v>
      </c>
      <c r="AF181" s="6">
        <v>11.66</v>
      </c>
      <c r="AG181" s="6">
        <v>12.06</v>
      </c>
      <c r="AH181" s="6">
        <v>1.54</v>
      </c>
      <c r="AI181" s="6">
        <v>0.94</v>
      </c>
      <c r="AJ181" s="6">
        <v>6.13</v>
      </c>
      <c r="AK181" s="6">
        <v>9.66</v>
      </c>
      <c r="AL181" s="6">
        <v>7.86</v>
      </c>
      <c r="AM181">
        <v>32.5</v>
      </c>
      <c r="AN181">
        <v>31.9</v>
      </c>
      <c r="AO181">
        <v>15.6</v>
      </c>
      <c r="AP181">
        <v>3.8</v>
      </c>
      <c r="AQ181">
        <v>29.1</v>
      </c>
      <c r="AR181">
        <v>23.6</v>
      </c>
      <c r="AS181">
        <v>37.1</v>
      </c>
      <c r="AT181">
        <v>51</v>
      </c>
      <c r="AU181">
        <v>81.7</v>
      </c>
      <c r="AV181">
        <v>40.6</v>
      </c>
      <c r="AW181">
        <v>9.9</v>
      </c>
      <c r="AX181" s="6">
        <v>17.97</v>
      </c>
      <c r="AY181" s="6">
        <v>16.97</v>
      </c>
      <c r="AZ181" s="6">
        <v>0</v>
      </c>
      <c r="BA181" s="6">
        <v>-0.87</v>
      </c>
      <c r="BB181" s="6">
        <v>-0.67</v>
      </c>
      <c r="BC181" s="6">
        <v>0.84</v>
      </c>
      <c r="BD181" s="6">
        <v>12.98</v>
      </c>
      <c r="BE181" s="6">
        <v>28.16</v>
      </c>
      <c r="BF181" s="6">
        <v>118.93</v>
      </c>
      <c r="BG181" s="6">
        <v>422.25</v>
      </c>
      <c r="BH181" s="6">
        <v>1129.77</v>
      </c>
    </row>
    <row r="182" spans="1:60" x14ac:dyDescent="0.2">
      <c r="A182" t="s">
        <v>1396</v>
      </c>
      <c r="B182" s="27" t="s">
        <v>342</v>
      </c>
      <c r="C182" s="27" t="s">
        <v>343</v>
      </c>
      <c r="D182">
        <v>96</v>
      </c>
      <c r="E182" t="s">
        <v>344</v>
      </c>
      <c r="G182" t="s">
        <v>127</v>
      </c>
      <c r="H182" t="s">
        <v>345</v>
      </c>
      <c r="K182" s="27" t="s">
        <v>65</v>
      </c>
      <c r="L182" t="s">
        <v>66</v>
      </c>
      <c r="M182" t="s">
        <v>346</v>
      </c>
      <c r="N182" s="28" t="s">
        <v>347</v>
      </c>
      <c r="O182" s="29">
        <f>SUBSTITUTE(SUBSTITUTE(SUBSTITUTE(N182, " Mrd. €", ""), ".", ""), ",", ".")*1</f>
        <v>159676</v>
      </c>
      <c r="P182" s="9">
        <v>4</v>
      </c>
      <c r="Q182" s="9" t="s">
        <v>348</v>
      </c>
      <c r="R182" s="30">
        <v>1.04</v>
      </c>
      <c r="S182" s="27">
        <v>20.6</v>
      </c>
      <c r="T182">
        <v>7.9</v>
      </c>
      <c r="U182" s="5">
        <v>2</v>
      </c>
      <c r="V182" s="31">
        <v>19</v>
      </c>
      <c r="W182" s="30">
        <v>10.65</v>
      </c>
      <c r="X182" s="6">
        <v>11.07</v>
      </c>
      <c r="Y182" s="6">
        <v>18.97</v>
      </c>
      <c r="Z182" s="6">
        <v>0.96</v>
      </c>
      <c r="AA182" s="6">
        <v>0.89</v>
      </c>
      <c r="AB182" s="6">
        <v>8.8000000000000007</v>
      </c>
      <c r="AC182" s="6">
        <v>9.67</v>
      </c>
      <c r="AD182" s="6">
        <v>15.15</v>
      </c>
      <c r="AE182" s="6">
        <v>0.79</v>
      </c>
      <c r="AF182" s="6">
        <v>13.56</v>
      </c>
      <c r="AG182" s="6">
        <v>18.600000000000001</v>
      </c>
      <c r="AI182" s="6">
        <v>0.86</v>
      </c>
      <c r="AJ182" s="6">
        <v>7.36</v>
      </c>
      <c r="AK182" s="6">
        <v>9.6199999999999992</v>
      </c>
      <c r="AL182" s="6">
        <v>9.8000000000000007</v>
      </c>
      <c r="AM182">
        <v>19.8</v>
      </c>
      <c r="AN182">
        <v>19.8</v>
      </c>
      <c r="AO182">
        <v>7.1</v>
      </c>
      <c r="AP182">
        <v>2.5</v>
      </c>
      <c r="AQ182">
        <v>31.5</v>
      </c>
      <c r="AR182">
        <v>21.9</v>
      </c>
      <c r="AS182">
        <v>-11.7</v>
      </c>
      <c r="AT182">
        <v>13.4</v>
      </c>
      <c r="AU182">
        <v>35.4</v>
      </c>
      <c r="AV182">
        <v>18.8</v>
      </c>
      <c r="AW182">
        <v>2.4</v>
      </c>
      <c r="AX182" s="6">
        <v>10.08</v>
      </c>
      <c r="AY182" s="6">
        <v>15.91</v>
      </c>
      <c r="AZ182" s="6">
        <v>0</v>
      </c>
      <c r="BA182" s="6">
        <v>0.76</v>
      </c>
      <c r="BB182" s="6">
        <v>3.23</v>
      </c>
      <c r="BC182" s="6">
        <v>9.26</v>
      </c>
      <c r="BD182" s="6">
        <v>38.119999999999997</v>
      </c>
      <c r="BE182" s="6">
        <v>42.38</v>
      </c>
      <c r="BF182" s="6">
        <v>109.22</v>
      </c>
      <c r="BG182" s="30">
        <v>161.18</v>
      </c>
    </row>
    <row r="183" spans="1:60" hidden="1" x14ac:dyDescent="0.2">
      <c r="A183" t="s">
        <v>262</v>
      </c>
      <c r="B183" s="9" t="s">
        <v>2452</v>
      </c>
      <c r="C183" s="9" t="s">
        <v>2453</v>
      </c>
      <c r="D183">
        <v>88</v>
      </c>
      <c r="E183" t="s">
        <v>344</v>
      </c>
      <c r="F183" t="s">
        <v>225</v>
      </c>
      <c r="G183" t="s">
        <v>127</v>
      </c>
      <c r="H183" t="s">
        <v>2454</v>
      </c>
      <c r="I183" t="s">
        <v>2455</v>
      </c>
      <c r="K183" s="9" t="s">
        <v>65</v>
      </c>
      <c r="L183" t="s">
        <v>558</v>
      </c>
      <c r="M183" t="s">
        <v>1134</v>
      </c>
      <c r="N183" s="16" t="s">
        <v>2456</v>
      </c>
      <c r="O183" s="20">
        <f>SUBSTITUTE(SUBSTITUTE(SUBSTITUTE(N183, " Mrd. €", ""), ".", ""), ",", ".")*1</f>
        <v>173174</v>
      </c>
      <c r="P183" s="9">
        <v>4</v>
      </c>
      <c r="Q183" s="9" t="s">
        <v>713</v>
      </c>
      <c r="R183" s="10">
        <v>2.52</v>
      </c>
      <c r="S183" s="9">
        <v>54.4</v>
      </c>
      <c r="T183">
        <v>66</v>
      </c>
      <c r="U183" s="5">
        <v>48</v>
      </c>
      <c r="V183" s="11">
        <v>48</v>
      </c>
      <c r="W183" s="10">
        <v>7.45</v>
      </c>
      <c r="X183" s="6">
        <v>7.29</v>
      </c>
      <c r="Y183" s="6">
        <v>7.38</v>
      </c>
      <c r="Z183" s="6">
        <v>0.99</v>
      </c>
      <c r="AA183" s="6">
        <v>0.94</v>
      </c>
      <c r="AB183" s="6">
        <v>10.07</v>
      </c>
      <c r="AC183" s="6">
        <v>10.55</v>
      </c>
      <c r="AD183" s="6">
        <v>2.2200000000000002</v>
      </c>
      <c r="AE183" s="6">
        <v>0.94</v>
      </c>
      <c r="AF183" s="6">
        <v>7.39</v>
      </c>
      <c r="AG183" s="6">
        <v>5.25</v>
      </c>
      <c r="AH183" s="6">
        <v>15.43</v>
      </c>
      <c r="AI183" s="6">
        <v>0.04</v>
      </c>
      <c r="AJ183" s="6">
        <v>-0.68</v>
      </c>
      <c r="AK183" s="6">
        <v>4.84</v>
      </c>
      <c r="AL183" s="6">
        <v>4.3899999999999997</v>
      </c>
      <c r="AM183">
        <v>22</v>
      </c>
      <c r="AN183">
        <v>21.6</v>
      </c>
      <c r="AO183">
        <v>19.600000000000001</v>
      </c>
      <c r="AP183">
        <v>7.3</v>
      </c>
      <c r="AQ183">
        <v>-4</v>
      </c>
      <c r="AR183">
        <v>-8.8000000000000007</v>
      </c>
      <c r="AS183">
        <v>0.5</v>
      </c>
      <c r="AT183">
        <v>16.3</v>
      </c>
      <c r="AU183">
        <v>5.0999999999999996</v>
      </c>
      <c r="AV183">
        <v>39.4</v>
      </c>
      <c r="AW183">
        <v>19.899999999999999</v>
      </c>
      <c r="AX183" s="6">
        <v>9.76</v>
      </c>
      <c r="AY183" s="6">
        <v>5.48</v>
      </c>
      <c r="AZ183" s="6">
        <v>0</v>
      </c>
      <c r="BA183" s="6">
        <v>0.3</v>
      </c>
      <c r="BB183" s="6">
        <v>-5.27</v>
      </c>
      <c r="BC183" s="6">
        <v>-10.95</v>
      </c>
      <c r="BD183" s="6">
        <v>-9.4700000000000006</v>
      </c>
      <c r="BE183" s="6">
        <v>-10.7</v>
      </c>
      <c r="BF183" s="6">
        <v>30.57</v>
      </c>
      <c r="BG183" s="10">
        <v>153.74</v>
      </c>
      <c r="BH183" s="6">
        <v>534.25</v>
      </c>
    </row>
    <row r="184" spans="1:60" hidden="1" x14ac:dyDescent="0.2">
      <c r="A184" t="s">
        <v>1282</v>
      </c>
      <c r="B184" t="s">
        <v>2925</v>
      </c>
      <c r="C184" t="s">
        <v>2926</v>
      </c>
      <c r="D184">
        <v>99</v>
      </c>
      <c r="E184" t="s">
        <v>454</v>
      </c>
      <c r="H184" t="s">
        <v>2927</v>
      </c>
      <c r="K184" t="s">
        <v>65</v>
      </c>
      <c r="L184" t="s">
        <v>86</v>
      </c>
      <c r="M184" t="s">
        <v>2360</v>
      </c>
      <c r="N184" s="17" t="s">
        <v>2928</v>
      </c>
      <c r="O184" s="19">
        <f>SUBSTITUTE(SUBSTITUTE(SUBSTITUTE(N184, " Mrd. €", ""), ".", ""), ",", ".")*1</f>
        <v>12362</v>
      </c>
      <c r="P184">
        <v>4</v>
      </c>
      <c r="Q184" t="s">
        <v>551</v>
      </c>
      <c r="R184" s="6">
        <v>1.49</v>
      </c>
      <c r="S184">
        <v>32.799999999999997</v>
      </c>
      <c r="T184">
        <v>34</v>
      </c>
      <c r="U184" s="5">
        <v>20</v>
      </c>
      <c r="V184" s="5">
        <v>20</v>
      </c>
      <c r="W184" s="6">
        <v>7.78</v>
      </c>
      <c r="X184" s="6">
        <v>8.6199999999999992</v>
      </c>
      <c r="Y184" s="6">
        <v>0</v>
      </c>
      <c r="Z184" s="6">
        <v>0.99</v>
      </c>
      <c r="AA184" s="6">
        <v>0.85</v>
      </c>
      <c r="AB184" s="6">
        <v>16.48</v>
      </c>
      <c r="AC184" s="6">
        <v>24.08</v>
      </c>
      <c r="AD184" s="6">
        <v>10.18</v>
      </c>
      <c r="AE184" s="6">
        <v>0.91</v>
      </c>
      <c r="AF184" s="6">
        <v>16.170000000000002</v>
      </c>
      <c r="AG184" s="6">
        <v>10.45</v>
      </c>
      <c r="AH184" s="6">
        <v>48.87</v>
      </c>
      <c r="AI184" s="6">
        <v>0.78</v>
      </c>
      <c r="AJ184" s="6">
        <v>29.24</v>
      </c>
      <c r="AK184" s="6">
        <v>32.06</v>
      </c>
      <c r="AL184" s="6">
        <v>18.399999999999999</v>
      </c>
      <c r="AM184">
        <v>44.2</v>
      </c>
      <c r="AN184">
        <v>22.1</v>
      </c>
      <c r="AO184">
        <v>16.100000000000001</v>
      </c>
      <c r="AP184">
        <v>3.2</v>
      </c>
      <c r="AQ184">
        <v>-18.7</v>
      </c>
      <c r="AR184">
        <v>24.9</v>
      </c>
      <c r="AS184">
        <v>-12</v>
      </c>
      <c r="AT184">
        <v>-26.5</v>
      </c>
      <c r="AU184">
        <v>44.7</v>
      </c>
      <c r="AV184">
        <v>37.9</v>
      </c>
      <c r="AW184">
        <v>12.7</v>
      </c>
      <c r="AX184" s="6">
        <v>12.27</v>
      </c>
      <c r="AY184" s="6">
        <v>16.850000000000001</v>
      </c>
      <c r="AZ184" s="6">
        <v>0</v>
      </c>
      <c r="BA184" s="6">
        <v>-4.57</v>
      </c>
      <c r="BB184" s="6">
        <v>2.09</v>
      </c>
      <c r="BC184" s="6">
        <v>-5.29</v>
      </c>
      <c r="BD184" s="6">
        <v>9.2899999999999991</v>
      </c>
      <c r="BE184" s="6">
        <v>32.049999999999997</v>
      </c>
      <c r="BF184" s="6">
        <v>117.8</v>
      </c>
      <c r="BG184" s="6">
        <v>218.07</v>
      </c>
      <c r="BH184" s="6">
        <v>191.71</v>
      </c>
    </row>
    <row r="185" spans="1:60" hidden="1" x14ac:dyDescent="0.2">
      <c r="A185" t="s">
        <v>1294</v>
      </c>
      <c r="B185" s="9" t="s">
        <v>2891</v>
      </c>
      <c r="C185" s="9" t="s">
        <v>2892</v>
      </c>
      <c r="D185">
        <v>96</v>
      </c>
      <c r="E185" t="s">
        <v>2893</v>
      </c>
      <c r="G185" t="s">
        <v>127</v>
      </c>
      <c r="H185" t="s">
        <v>2894</v>
      </c>
      <c r="K185" s="9" t="s">
        <v>65</v>
      </c>
      <c r="L185" t="s">
        <v>148</v>
      </c>
      <c r="M185" t="s">
        <v>391</v>
      </c>
      <c r="N185" s="16" t="s">
        <v>2895</v>
      </c>
      <c r="O185" s="20">
        <f>SUBSTITUTE(SUBSTITUTE(SUBSTITUTE(N185, " Mrd. €", ""), ".", ""), ",", ".")*1</f>
        <v>212557</v>
      </c>
      <c r="P185" s="9">
        <v>5</v>
      </c>
      <c r="Q185" s="9" t="s">
        <v>2896</v>
      </c>
      <c r="R185" s="10">
        <v>1.59</v>
      </c>
      <c r="S185" s="9">
        <v>35.799999999999997</v>
      </c>
      <c r="T185">
        <v>30</v>
      </c>
      <c r="U185" s="5">
        <v>20</v>
      </c>
      <c r="V185" s="11">
        <v>20</v>
      </c>
      <c r="W185" s="10">
        <v>8.17</v>
      </c>
      <c r="X185" s="6">
        <v>6.19</v>
      </c>
      <c r="Y185" s="6">
        <v>8.39</v>
      </c>
      <c r="Z185" s="6">
        <v>0.99</v>
      </c>
      <c r="AA185" s="6">
        <v>0.83</v>
      </c>
      <c r="AB185" s="6">
        <v>5.89</v>
      </c>
      <c r="AC185" s="6">
        <v>23.26</v>
      </c>
      <c r="AD185" s="6">
        <v>18.010000000000002</v>
      </c>
      <c r="AE185" s="6">
        <v>0.84</v>
      </c>
      <c r="AF185" s="6">
        <v>8.9600000000000009</v>
      </c>
      <c r="AG185" s="6">
        <v>16.16</v>
      </c>
      <c r="AH185" s="6">
        <v>14.93</v>
      </c>
      <c r="AI185" s="6">
        <v>0.93</v>
      </c>
      <c r="AJ185" s="6">
        <v>3.4</v>
      </c>
      <c r="AK185" s="6">
        <v>9.42</v>
      </c>
      <c r="AL185" s="6">
        <v>7.1</v>
      </c>
      <c r="AM185">
        <v>27.4</v>
      </c>
      <c r="AN185">
        <v>22.5</v>
      </c>
      <c r="AO185">
        <v>17.399999999999999</v>
      </c>
      <c r="AP185">
        <v>6.3</v>
      </c>
      <c r="AQ185">
        <v>40.6</v>
      </c>
      <c r="AR185">
        <v>4.4000000000000004</v>
      </c>
      <c r="AS185">
        <v>6.9</v>
      </c>
      <c r="AT185">
        <v>48.7</v>
      </c>
      <c r="AU185">
        <v>82.8</v>
      </c>
      <c r="AV185">
        <v>29.1</v>
      </c>
      <c r="AW185">
        <v>1.8</v>
      </c>
      <c r="AX185" s="6">
        <v>9.75</v>
      </c>
      <c r="AY185" s="6">
        <v>25.03</v>
      </c>
      <c r="AZ185" s="6">
        <v>0</v>
      </c>
      <c r="BA185" s="6">
        <v>-2.96</v>
      </c>
      <c r="BB185" s="6">
        <v>13.34</v>
      </c>
      <c r="BC185" s="6">
        <v>25.16</v>
      </c>
      <c r="BD185" s="6">
        <v>57.52</v>
      </c>
      <c r="BE185" s="6">
        <v>76.55</v>
      </c>
      <c r="BF185" s="6">
        <v>205.49</v>
      </c>
      <c r="BG185" s="10">
        <v>153.63999999999999</v>
      </c>
      <c r="BH185" s="6">
        <v>211.3</v>
      </c>
    </row>
    <row r="186" spans="1:60" hidden="1" x14ac:dyDescent="0.2">
      <c r="A186" t="s">
        <v>1299</v>
      </c>
      <c r="B186" s="9" t="s">
        <v>689</v>
      </c>
      <c r="C186" s="9" t="s">
        <v>690</v>
      </c>
      <c r="D186">
        <v>94</v>
      </c>
      <c r="E186" t="s">
        <v>126</v>
      </c>
      <c r="F186" t="s">
        <v>225</v>
      </c>
      <c r="G186" t="s">
        <v>127</v>
      </c>
      <c r="H186" t="s">
        <v>691</v>
      </c>
      <c r="K186" s="9" t="s">
        <v>65</v>
      </c>
      <c r="L186" t="s">
        <v>66</v>
      </c>
      <c r="M186" t="s">
        <v>77</v>
      </c>
      <c r="N186" s="16" t="s">
        <v>692</v>
      </c>
      <c r="O186" s="20">
        <f>SUBSTITUTE(SUBSTITUTE(SUBSTITUTE(N186, " Mrd. €", ""), ".", ""), ",", ".")*1</f>
        <v>106805</v>
      </c>
      <c r="P186" s="9">
        <v>4</v>
      </c>
      <c r="Q186" s="9" t="s">
        <v>693</v>
      </c>
      <c r="R186" s="10">
        <v>2.62</v>
      </c>
      <c r="S186" s="9">
        <v>50.9</v>
      </c>
      <c r="T186">
        <v>76.5</v>
      </c>
      <c r="U186" s="5">
        <v>14</v>
      </c>
      <c r="V186" s="11">
        <v>20</v>
      </c>
      <c r="W186" s="10">
        <v>10.89</v>
      </c>
      <c r="X186" s="6">
        <v>10.39</v>
      </c>
      <c r="Y186" s="6">
        <v>2.15</v>
      </c>
      <c r="Z186" s="6">
        <v>0.98</v>
      </c>
      <c r="AA186" s="6">
        <v>0.98</v>
      </c>
      <c r="AB186" s="6">
        <v>8.07</v>
      </c>
      <c r="AC186" s="6">
        <v>8.1</v>
      </c>
      <c r="AD186" s="6">
        <v>9.16</v>
      </c>
      <c r="AE186" s="6">
        <v>0.92</v>
      </c>
      <c r="AF186" s="6">
        <v>3.24</v>
      </c>
      <c r="AG186" s="6">
        <v>9.65</v>
      </c>
      <c r="AH186" s="6">
        <v>58.08</v>
      </c>
      <c r="AI186" s="6">
        <v>0.98</v>
      </c>
      <c r="AJ186" s="6">
        <v>5.96</v>
      </c>
      <c r="AK186" s="6">
        <v>6.11</v>
      </c>
      <c r="AL186" s="6">
        <v>13.25</v>
      </c>
      <c r="AM186">
        <v>19.600000000000001</v>
      </c>
      <c r="AN186">
        <v>19.5</v>
      </c>
      <c r="AO186">
        <v>27</v>
      </c>
      <c r="AP186">
        <v>6</v>
      </c>
      <c r="AQ186">
        <v>6.8</v>
      </c>
      <c r="AR186">
        <v>5.7</v>
      </c>
      <c r="AS186">
        <v>22</v>
      </c>
      <c r="AT186">
        <v>10.7</v>
      </c>
      <c r="AU186">
        <v>-2.2000000000000002</v>
      </c>
      <c r="AV186">
        <v>8.6</v>
      </c>
      <c r="AW186">
        <v>12.5</v>
      </c>
      <c r="AX186" s="6">
        <v>9.6999999999999993</v>
      </c>
      <c r="AY186" s="6">
        <v>13.19</v>
      </c>
      <c r="AZ186" s="6">
        <v>0</v>
      </c>
      <c r="BA186" s="6">
        <v>-1.26</v>
      </c>
      <c r="BB186" s="6">
        <v>1.99</v>
      </c>
      <c r="BC186" s="6">
        <v>-5.25</v>
      </c>
      <c r="BD186" s="6">
        <v>2.0699999999999998</v>
      </c>
      <c r="BE186" s="6">
        <v>13.22</v>
      </c>
      <c r="BF186" s="6">
        <v>85.78</v>
      </c>
      <c r="BG186" s="10">
        <v>152.27000000000001</v>
      </c>
      <c r="BH186" s="6">
        <v>455.53</v>
      </c>
    </row>
    <row r="187" spans="1:60" x14ac:dyDescent="0.2">
      <c r="A187" t="s">
        <v>1232</v>
      </c>
      <c r="B187" s="27" t="s">
        <v>2637</v>
      </c>
      <c r="C187" s="27" t="s">
        <v>2638</v>
      </c>
      <c r="D187">
        <v>83</v>
      </c>
      <c r="E187" t="s">
        <v>144</v>
      </c>
      <c r="G187" t="s">
        <v>127</v>
      </c>
      <c r="H187" t="s">
        <v>2639</v>
      </c>
      <c r="K187" s="27" t="s">
        <v>65</v>
      </c>
      <c r="L187" t="s">
        <v>558</v>
      </c>
      <c r="M187" t="s">
        <v>826</v>
      </c>
      <c r="N187" s="28" t="s">
        <v>2640</v>
      </c>
      <c r="O187" s="29">
        <f>SUBSTITUTE(SUBSTITUTE(SUBSTITUTE(N187, " Mrd. €", ""), ".", ""), ",", ".")*1</f>
        <v>133702</v>
      </c>
      <c r="P187" s="9">
        <v>4</v>
      </c>
      <c r="Q187" s="9" t="s">
        <v>2540</v>
      </c>
      <c r="R187" s="30">
        <v>1.53</v>
      </c>
      <c r="S187" s="27">
        <v>40.200000000000003</v>
      </c>
      <c r="T187">
        <v>35.700000000000003</v>
      </c>
      <c r="U187" s="5">
        <v>21</v>
      </c>
      <c r="V187" s="31">
        <v>21</v>
      </c>
      <c r="W187" s="30">
        <v>11.8</v>
      </c>
      <c r="X187" s="6">
        <v>11.15</v>
      </c>
      <c r="Y187" s="6">
        <v>9.86</v>
      </c>
      <c r="Z187" s="6">
        <v>0.97</v>
      </c>
      <c r="AA187" s="6">
        <v>0.9</v>
      </c>
      <c r="AB187" s="6">
        <v>9.5299999999999994</v>
      </c>
      <c r="AC187" s="6">
        <v>8.1300000000000008</v>
      </c>
      <c r="AD187" s="6">
        <v>14.76</v>
      </c>
      <c r="AE187" s="6">
        <v>0.9</v>
      </c>
      <c r="AF187" s="6">
        <v>11.1</v>
      </c>
      <c r="AG187" s="6">
        <v>5.13</v>
      </c>
      <c r="AH187" s="6">
        <v>20.69</v>
      </c>
      <c r="AI187" s="6">
        <v>0.99</v>
      </c>
      <c r="AJ187" s="6">
        <v>6.54</v>
      </c>
      <c r="AK187" s="6">
        <v>5.98</v>
      </c>
      <c r="AL187" s="6">
        <v>0.91</v>
      </c>
      <c r="AM187">
        <v>26.3</v>
      </c>
      <c r="AN187">
        <v>25.6</v>
      </c>
      <c r="AO187">
        <v>21.2</v>
      </c>
      <c r="AP187">
        <v>2.8</v>
      </c>
      <c r="AQ187">
        <v>-9.5</v>
      </c>
      <c r="AR187">
        <v>-4.4000000000000004</v>
      </c>
      <c r="AS187">
        <v>-23.1</v>
      </c>
      <c r="AT187">
        <v>-15.5</v>
      </c>
      <c r="AU187">
        <v>-29.2</v>
      </c>
      <c r="AV187">
        <v>32.4</v>
      </c>
      <c r="AW187">
        <v>3</v>
      </c>
      <c r="AX187" s="6">
        <v>9.5</v>
      </c>
      <c r="AY187" s="6">
        <v>4.26</v>
      </c>
      <c r="AZ187" s="6">
        <v>0</v>
      </c>
      <c r="BA187" s="6">
        <v>3.6</v>
      </c>
      <c r="BB187" s="6">
        <v>2.86</v>
      </c>
      <c r="BC187" s="6">
        <v>-6.7</v>
      </c>
      <c r="BD187" s="6">
        <v>-16.239999999999998</v>
      </c>
      <c r="BE187" s="6">
        <v>-11.81</v>
      </c>
      <c r="BF187" s="6">
        <v>23.22</v>
      </c>
      <c r="BG187" s="30">
        <v>147.78</v>
      </c>
      <c r="BH187" s="6">
        <v>90.17</v>
      </c>
    </row>
    <row r="188" spans="1:60" hidden="1" x14ac:dyDescent="0.2">
      <c r="A188" t="s">
        <v>1305</v>
      </c>
      <c r="B188" t="s">
        <v>1754</v>
      </c>
      <c r="C188" t="s">
        <v>1755</v>
      </c>
      <c r="D188">
        <v>68</v>
      </c>
      <c r="E188" t="s">
        <v>1680</v>
      </c>
      <c r="G188" t="s">
        <v>281</v>
      </c>
      <c r="H188" t="s">
        <v>1756</v>
      </c>
      <c r="K188" t="s">
        <v>65</v>
      </c>
      <c r="L188" t="s">
        <v>558</v>
      </c>
      <c r="M188" t="s">
        <v>737</v>
      </c>
      <c r="N188" t="s">
        <v>1757</v>
      </c>
      <c r="O188" s="19">
        <f>SUBSTITUTE(SUBSTITUTE(SUBSTITUTE(N188, " Mrd. €", ""), ".", ""), ",", ".")*1</f>
        <v>7367</v>
      </c>
      <c r="P188">
        <v>4</v>
      </c>
      <c r="Q188" t="s">
        <v>1758</v>
      </c>
      <c r="R188" s="6">
        <v>1.37</v>
      </c>
      <c r="S188">
        <v>25.4</v>
      </c>
      <c r="T188">
        <v>29.3</v>
      </c>
      <c r="U188" s="5">
        <v>0</v>
      </c>
      <c r="V188" s="5">
        <v>20</v>
      </c>
      <c r="W188" s="6">
        <v>5.21</v>
      </c>
      <c r="X188" s="6">
        <v>1.01</v>
      </c>
      <c r="Y188" s="6">
        <v>0</v>
      </c>
      <c r="Z188" s="6">
        <v>0.98</v>
      </c>
      <c r="AA188" s="6">
        <v>0.91</v>
      </c>
      <c r="AB188" s="6">
        <v>7.35</v>
      </c>
      <c r="AC188" s="6">
        <v>2.95</v>
      </c>
      <c r="AD188" s="6">
        <v>15.35</v>
      </c>
      <c r="AE188" s="6">
        <v>0.93</v>
      </c>
      <c r="AF188" s="6">
        <v>8.6300000000000008</v>
      </c>
      <c r="AG188" s="6">
        <v>4.32</v>
      </c>
      <c r="AH188" s="6">
        <v>11.38</v>
      </c>
      <c r="AI188" s="6">
        <v>0.97</v>
      </c>
      <c r="AJ188" s="6">
        <v>5.9</v>
      </c>
      <c r="AK188" s="6">
        <v>5.55</v>
      </c>
      <c r="AL188" s="6">
        <v>9.11</v>
      </c>
      <c r="AM188">
        <v>18.600000000000001</v>
      </c>
      <c r="AN188">
        <v>18.5</v>
      </c>
      <c r="AO188">
        <v>14.6</v>
      </c>
      <c r="AP188">
        <v>3.4</v>
      </c>
      <c r="AQ188">
        <v>8.8000000000000007</v>
      </c>
      <c r="AR188">
        <v>10</v>
      </c>
      <c r="AS188">
        <v>2.8</v>
      </c>
      <c r="AT188">
        <v>-0.3</v>
      </c>
      <c r="AU188">
        <v>32.700000000000003</v>
      </c>
      <c r="AV188">
        <v>0.2</v>
      </c>
      <c r="AW188">
        <v>0</v>
      </c>
      <c r="AX188" s="6">
        <v>9.2899999999999991</v>
      </c>
      <c r="AY188" s="6">
        <v>10.38</v>
      </c>
      <c r="AZ188" s="6">
        <v>0</v>
      </c>
      <c r="BA188" s="6">
        <v>1.86</v>
      </c>
      <c r="BB188" s="6">
        <v>2.5499999999999998</v>
      </c>
      <c r="BC188" s="6">
        <v>-4.84</v>
      </c>
      <c r="BD188" s="6">
        <v>13.42</v>
      </c>
      <c r="BE188" s="6">
        <v>28.3</v>
      </c>
      <c r="BF188" s="6">
        <v>63.86</v>
      </c>
      <c r="BG188" s="6">
        <v>143.06</v>
      </c>
      <c r="BH188" s="6">
        <v>1113.43</v>
      </c>
    </row>
    <row r="189" spans="1:60" hidden="1" x14ac:dyDescent="0.2">
      <c r="A189" t="s">
        <v>1311</v>
      </c>
      <c r="B189" t="s">
        <v>3848</v>
      </c>
      <c r="C189" t="s">
        <v>3849</v>
      </c>
      <c r="D189">
        <v>84</v>
      </c>
      <c r="E189" t="s">
        <v>338</v>
      </c>
      <c r="G189" t="s">
        <v>84</v>
      </c>
      <c r="H189" t="s">
        <v>3850</v>
      </c>
      <c r="K189" t="s">
        <v>65</v>
      </c>
      <c r="L189" t="s">
        <v>181</v>
      </c>
      <c r="M189" t="s">
        <v>290</v>
      </c>
      <c r="N189" t="s">
        <v>3851</v>
      </c>
      <c r="O189" s="19">
        <f>SUBSTITUTE(SUBSTITUTE(SUBSTITUTE(N189, " Mrd. €", ""), ".", ""), ",", ".")*1</f>
        <v>28410</v>
      </c>
      <c r="P189">
        <v>4</v>
      </c>
      <c r="Q189" t="s">
        <v>2107</v>
      </c>
      <c r="R189" s="6">
        <v>3.85</v>
      </c>
      <c r="S189">
        <v>61.8</v>
      </c>
      <c r="T189">
        <v>100</v>
      </c>
      <c r="U189" s="5">
        <v>20</v>
      </c>
      <c r="V189" s="5">
        <v>20</v>
      </c>
      <c r="W189" s="6">
        <v>6.27</v>
      </c>
      <c r="X189" s="6">
        <v>6.38</v>
      </c>
      <c r="Y189" s="6">
        <v>5.29</v>
      </c>
      <c r="Z189" s="6">
        <v>0.97</v>
      </c>
      <c r="AA189" s="6">
        <v>0.99</v>
      </c>
      <c r="AB189" s="6">
        <v>5.93</v>
      </c>
      <c r="AC189" s="6">
        <v>6.57</v>
      </c>
      <c r="AD189" s="6">
        <v>6.39</v>
      </c>
      <c r="AE189" s="6">
        <v>0.81</v>
      </c>
      <c r="AF189" s="6">
        <v>5.61</v>
      </c>
      <c r="AG189" s="6">
        <v>8</v>
      </c>
      <c r="AH189" s="6">
        <v>-9.9600000000000009</v>
      </c>
      <c r="AI189" s="6">
        <v>0.86</v>
      </c>
      <c r="AJ189" s="6">
        <v>1.81</v>
      </c>
      <c r="AK189" s="6">
        <v>4.3</v>
      </c>
      <c r="AL189" s="6">
        <v>4.4000000000000004</v>
      </c>
      <c r="AM189">
        <v>16.7</v>
      </c>
      <c r="AN189">
        <v>16</v>
      </c>
      <c r="AO189">
        <v>6.4</v>
      </c>
      <c r="AP189">
        <v>2.2000000000000002</v>
      </c>
      <c r="AQ189">
        <v>-18.2</v>
      </c>
      <c r="AR189">
        <v>-16.2</v>
      </c>
      <c r="AS189">
        <v>-18.7</v>
      </c>
      <c r="AT189">
        <v>0.3</v>
      </c>
      <c r="AU189">
        <v>-18.600000000000001</v>
      </c>
      <c r="AV189">
        <v>43.6</v>
      </c>
      <c r="AW189">
        <v>9999</v>
      </c>
      <c r="AX189" s="6">
        <v>6.1</v>
      </c>
      <c r="AY189" s="6">
        <v>-0.67</v>
      </c>
      <c r="AZ189" s="6">
        <v>0</v>
      </c>
      <c r="BA189" s="6">
        <v>3.22</v>
      </c>
      <c r="BB189" s="6">
        <v>3.09</v>
      </c>
      <c r="BC189" s="6">
        <v>11.84</v>
      </c>
      <c r="BD189" s="6">
        <v>-9.73</v>
      </c>
      <c r="BE189" s="6">
        <v>-12.18</v>
      </c>
      <c r="BF189" s="6">
        <v>-3.3</v>
      </c>
      <c r="BG189" s="6">
        <v>80.8</v>
      </c>
      <c r="BH189" s="6">
        <v>3865.87</v>
      </c>
    </row>
    <row r="190" spans="1:60" hidden="1" x14ac:dyDescent="0.2">
      <c r="A190" t="s">
        <v>1317</v>
      </c>
      <c r="B190" t="s">
        <v>286</v>
      </c>
      <c r="C190" t="s">
        <v>287</v>
      </c>
      <c r="D190">
        <v>60</v>
      </c>
      <c r="E190" t="s">
        <v>288</v>
      </c>
      <c r="G190" t="s">
        <v>84</v>
      </c>
      <c r="H190" t="s">
        <v>289</v>
      </c>
      <c r="K190" t="s">
        <v>65</v>
      </c>
      <c r="L190" t="s">
        <v>181</v>
      </c>
      <c r="M190" t="s">
        <v>290</v>
      </c>
      <c r="N190" t="s">
        <v>291</v>
      </c>
      <c r="O190" s="19">
        <f>SUBSTITUTE(SUBSTITUTE(SUBSTITUTE(N190, " Mrd. €", ""), ".", ""), ",", ".")*1</f>
        <v>12161</v>
      </c>
      <c r="P190">
        <v>4</v>
      </c>
      <c r="Q190" t="s">
        <v>292</v>
      </c>
      <c r="R190" s="6">
        <v>3.62</v>
      </c>
      <c r="S190">
        <v>67</v>
      </c>
      <c r="T190">
        <v>100</v>
      </c>
      <c r="U190" s="5">
        <v>20</v>
      </c>
      <c r="V190" s="5">
        <v>20</v>
      </c>
      <c r="W190" s="6">
        <v>6.74</v>
      </c>
      <c r="X190" s="6">
        <v>6.62</v>
      </c>
      <c r="Y190" s="6">
        <v>6.08</v>
      </c>
      <c r="Z190" s="6">
        <v>0.99</v>
      </c>
      <c r="AA190" s="6">
        <v>0.97</v>
      </c>
      <c r="AB190" s="6">
        <v>5.23</v>
      </c>
      <c r="AC190" s="6">
        <v>4.54</v>
      </c>
      <c r="AD190" s="6">
        <v>8.44</v>
      </c>
      <c r="AE190" s="6">
        <v>0.12</v>
      </c>
      <c r="AF190" s="6">
        <v>-0.49</v>
      </c>
      <c r="AG190" s="6">
        <v>8.02</v>
      </c>
      <c r="AH190" s="6">
        <v>69.06</v>
      </c>
      <c r="AI190" s="6">
        <v>0.6</v>
      </c>
      <c r="AJ190" s="6">
        <v>1.88</v>
      </c>
      <c r="AK190" s="6">
        <v>2.08</v>
      </c>
      <c r="AL190" s="6">
        <v>4.3</v>
      </c>
      <c r="AM190">
        <v>18.8</v>
      </c>
      <c r="AN190">
        <v>18.399999999999999</v>
      </c>
      <c r="AO190">
        <v>13.4</v>
      </c>
      <c r="AP190">
        <v>3.3</v>
      </c>
      <c r="AQ190">
        <v>-6.2</v>
      </c>
      <c r="AR190">
        <v>-5.9</v>
      </c>
      <c r="AS190">
        <v>-10.3</v>
      </c>
      <c r="AT190">
        <v>10.5</v>
      </c>
      <c r="AU190">
        <v>-12.8</v>
      </c>
      <c r="AV190">
        <v>45.5</v>
      </c>
      <c r="AW190">
        <v>9999</v>
      </c>
      <c r="AX190" s="6">
        <v>5.86</v>
      </c>
      <c r="AY190" s="6">
        <v>1.63</v>
      </c>
      <c r="AZ190" s="6">
        <v>0</v>
      </c>
      <c r="BA190" s="6">
        <v>3</v>
      </c>
      <c r="BB190" s="6">
        <v>1.18</v>
      </c>
      <c r="BC190" s="6">
        <v>7.79</v>
      </c>
      <c r="BD190" s="6">
        <v>-0.08</v>
      </c>
      <c r="BE190" s="6">
        <v>-1.02</v>
      </c>
      <c r="BF190" s="6">
        <v>8.41</v>
      </c>
      <c r="BG190" s="6">
        <v>76.739999999999995</v>
      </c>
      <c r="BH190" s="6">
        <v>2953.73</v>
      </c>
    </row>
    <row r="191" spans="1:60" hidden="1" x14ac:dyDescent="0.2">
      <c r="A191" t="s">
        <v>1322</v>
      </c>
      <c r="B191" t="s">
        <v>1602</v>
      </c>
      <c r="C191" t="s">
        <v>1603</v>
      </c>
      <c r="D191">
        <v>80</v>
      </c>
      <c r="E191" t="s">
        <v>1604</v>
      </c>
      <c r="G191" t="s">
        <v>237</v>
      </c>
      <c r="H191" t="s">
        <v>1605</v>
      </c>
      <c r="K191" t="s">
        <v>65</v>
      </c>
      <c r="L191" t="s">
        <v>86</v>
      </c>
      <c r="M191" t="s">
        <v>1292</v>
      </c>
      <c r="N191" t="s">
        <v>1606</v>
      </c>
      <c r="O191" s="19">
        <f>SUBSTITUTE(SUBSTITUTE(SUBSTITUTE(N191, " Mrd. €", ""), ".", ""), ",", ".")*1</f>
        <v>58505</v>
      </c>
      <c r="P191">
        <v>4</v>
      </c>
      <c r="Q191" t="s">
        <v>1607</v>
      </c>
      <c r="R191" s="6">
        <v>1.98</v>
      </c>
      <c r="S191">
        <v>29.1</v>
      </c>
      <c r="T191">
        <v>37.799999999999997</v>
      </c>
      <c r="U191" s="5">
        <v>2</v>
      </c>
      <c r="V191" s="5">
        <v>20</v>
      </c>
      <c r="W191" s="6">
        <v>22.67</v>
      </c>
      <c r="X191" s="6">
        <v>17.98</v>
      </c>
      <c r="Y191" s="6">
        <v>6.75</v>
      </c>
      <c r="Z191" s="6">
        <v>0.91</v>
      </c>
      <c r="AA191" s="6">
        <v>0.89</v>
      </c>
      <c r="AB191" s="6">
        <v>10.15</v>
      </c>
      <c r="AC191" s="6">
        <v>2.36</v>
      </c>
      <c r="AD191" s="6">
        <v>18.760000000000002</v>
      </c>
      <c r="AE191" s="6">
        <v>0.89</v>
      </c>
      <c r="AF191" s="6">
        <v>10.44</v>
      </c>
      <c r="AG191" s="6">
        <v>11.96</v>
      </c>
      <c r="AH191" s="6">
        <v>-3.69</v>
      </c>
      <c r="AI191" s="6">
        <v>0.96</v>
      </c>
      <c r="AJ191" s="6">
        <v>6.92</v>
      </c>
      <c r="AK191" s="6">
        <v>4.91</v>
      </c>
      <c r="AL191" s="6">
        <v>-2.72</v>
      </c>
      <c r="AM191">
        <v>15.3</v>
      </c>
      <c r="AN191">
        <v>14.3</v>
      </c>
      <c r="AO191">
        <v>7.6</v>
      </c>
      <c r="AP191">
        <v>0.7</v>
      </c>
      <c r="AQ191">
        <v>-1.5</v>
      </c>
      <c r="AR191">
        <v>-47.6</v>
      </c>
      <c r="AS191">
        <v>-11</v>
      </c>
      <c r="AT191">
        <v>-7</v>
      </c>
      <c r="AU191">
        <v>-45.1</v>
      </c>
      <c r="AV191">
        <v>37.700000000000003</v>
      </c>
      <c r="AW191">
        <v>17.899999999999999</v>
      </c>
      <c r="AX191" s="6">
        <v>5.82</v>
      </c>
      <c r="AY191" s="6">
        <v>10.48</v>
      </c>
      <c r="AZ191" s="6">
        <v>0</v>
      </c>
      <c r="BA191" s="6">
        <v>2.57</v>
      </c>
      <c r="BB191" s="6">
        <v>-3.08</v>
      </c>
      <c r="BC191" s="6">
        <v>2.98</v>
      </c>
      <c r="BD191" s="6">
        <v>-3.96</v>
      </c>
      <c r="BE191" s="6">
        <v>14.53</v>
      </c>
      <c r="BF191" s="6">
        <v>64.61</v>
      </c>
      <c r="BG191" s="6">
        <v>76.06</v>
      </c>
      <c r="BH191" s="6">
        <v>1172.93</v>
      </c>
    </row>
    <row r="192" spans="1:60" hidden="1" x14ac:dyDescent="0.2">
      <c r="A192" t="s">
        <v>1328</v>
      </c>
      <c r="B192" t="s">
        <v>3117</v>
      </c>
      <c r="C192" t="s">
        <v>3118</v>
      </c>
      <c r="D192">
        <v>49</v>
      </c>
      <c r="E192" t="s">
        <v>1445</v>
      </c>
      <c r="H192" t="s">
        <v>3119</v>
      </c>
      <c r="K192" t="s">
        <v>309</v>
      </c>
      <c r="L192" t="s">
        <v>86</v>
      </c>
      <c r="M192" t="s">
        <v>106</v>
      </c>
      <c r="N192" t="s">
        <v>3120</v>
      </c>
      <c r="O192" s="19">
        <f>SUBSTITUTE(SUBSTITUTE(SUBSTITUTE(N192, " Mrd. €", ""), ".", ""), ",", ".")*1</f>
        <v>25656</v>
      </c>
      <c r="P192">
        <v>4</v>
      </c>
      <c r="Q192" t="s">
        <v>2166</v>
      </c>
      <c r="R192" s="6">
        <v>2.14</v>
      </c>
      <c r="S192">
        <v>60.5</v>
      </c>
      <c r="T192">
        <v>45.9</v>
      </c>
      <c r="U192" s="5">
        <v>0</v>
      </c>
      <c r="V192" s="5">
        <v>20</v>
      </c>
      <c r="W192" s="6">
        <v>6.55</v>
      </c>
      <c r="X192" s="6">
        <v>0</v>
      </c>
      <c r="Y192" s="6">
        <v>32.25</v>
      </c>
      <c r="Z192" s="6">
        <v>0.96</v>
      </c>
      <c r="AA192" s="6">
        <v>0.9</v>
      </c>
      <c r="AB192" s="6">
        <v>2.75</v>
      </c>
      <c r="AC192" s="6">
        <v>0.1</v>
      </c>
      <c r="AD192" s="6">
        <v>9.76</v>
      </c>
      <c r="AE192" s="6">
        <v>0.73</v>
      </c>
      <c r="AF192" s="6">
        <v>4.12</v>
      </c>
      <c r="AG192" s="6">
        <v>1.53</v>
      </c>
      <c r="AH192" s="6">
        <v>2.4300000000000002</v>
      </c>
      <c r="AI192" s="6">
        <v>0.1</v>
      </c>
      <c r="AJ192" s="6">
        <v>2.73</v>
      </c>
      <c r="AK192" s="6">
        <v>0.44</v>
      </c>
      <c r="AL192" s="6">
        <v>0.55000000000000004</v>
      </c>
      <c r="AM192">
        <v>29</v>
      </c>
      <c r="AN192">
        <v>28.3</v>
      </c>
      <c r="AO192">
        <v>19.8</v>
      </c>
      <c r="AP192">
        <v>2.2000000000000002</v>
      </c>
      <c r="AQ192">
        <v>6.6</v>
      </c>
      <c r="AR192">
        <v>6.2</v>
      </c>
      <c r="AS192">
        <v>-4.5</v>
      </c>
      <c r="AT192">
        <v>6.9</v>
      </c>
      <c r="AU192">
        <v>-12.6</v>
      </c>
      <c r="AV192">
        <v>6.2</v>
      </c>
      <c r="AW192">
        <v>0.9</v>
      </c>
      <c r="AX192" s="6">
        <v>5.42</v>
      </c>
      <c r="AY192" s="6">
        <v>2.04</v>
      </c>
      <c r="AZ192" s="6">
        <v>0</v>
      </c>
      <c r="BA192" s="6">
        <v>-3.15</v>
      </c>
      <c r="BB192" s="6">
        <v>2.1</v>
      </c>
      <c r="BC192" s="6">
        <v>0.13</v>
      </c>
      <c r="BD192" s="6">
        <v>18.88</v>
      </c>
      <c r="BE192" s="6">
        <v>18.73</v>
      </c>
      <c r="BF192" s="6">
        <v>10.61</v>
      </c>
      <c r="BG192" s="6">
        <v>69.52</v>
      </c>
      <c r="BH192" s="6">
        <v>274.52</v>
      </c>
    </row>
    <row r="193" spans="1:61" hidden="1" x14ac:dyDescent="0.2">
      <c r="A193" t="s">
        <v>1334</v>
      </c>
      <c r="B193" t="s">
        <v>3112</v>
      </c>
      <c r="C193" t="s">
        <v>3113</v>
      </c>
      <c r="D193">
        <v>49</v>
      </c>
      <c r="E193" t="s">
        <v>1445</v>
      </c>
      <c r="H193" t="s">
        <v>3114</v>
      </c>
      <c r="K193" t="s">
        <v>309</v>
      </c>
      <c r="L193" t="s">
        <v>86</v>
      </c>
      <c r="M193" t="s">
        <v>106</v>
      </c>
      <c r="N193" t="s">
        <v>3115</v>
      </c>
      <c r="O193" s="19">
        <f>SUBSTITUTE(SUBSTITUTE(SUBSTITUTE(N193, " Mrd. €", ""), ".", ""), ",", ".")*1</f>
        <v>25041</v>
      </c>
      <c r="P193">
        <v>1</v>
      </c>
      <c r="Q193" t="s">
        <v>2166</v>
      </c>
      <c r="R193" s="6">
        <v>2.19</v>
      </c>
      <c r="S193">
        <v>60.5</v>
      </c>
      <c r="T193">
        <v>45.9</v>
      </c>
      <c r="U193" s="5">
        <v>0</v>
      </c>
      <c r="V193" s="5">
        <v>20</v>
      </c>
      <c r="W193" s="6">
        <v>6.55</v>
      </c>
      <c r="X193" s="6">
        <v>0</v>
      </c>
      <c r="Y193" s="6">
        <v>33.75</v>
      </c>
      <c r="Z193" s="6">
        <v>0.96</v>
      </c>
      <c r="AA193" s="6">
        <v>0.9</v>
      </c>
      <c r="AB193" s="6">
        <v>2.75</v>
      </c>
      <c r="AC193" s="6">
        <v>0.1</v>
      </c>
      <c r="AD193" s="6">
        <v>9.76</v>
      </c>
      <c r="AE193" s="6">
        <v>0.73</v>
      </c>
      <c r="AF193" s="6">
        <v>4.12</v>
      </c>
      <c r="AG193" s="6">
        <v>1.53</v>
      </c>
      <c r="AH193" s="6">
        <v>2.4300000000000002</v>
      </c>
      <c r="AI193" s="6">
        <v>0.1</v>
      </c>
      <c r="AJ193" s="6">
        <v>2.73</v>
      </c>
      <c r="AK193" s="6">
        <v>0.44</v>
      </c>
      <c r="AL193" s="6">
        <v>0.51</v>
      </c>
      <c r="AM193">
        <v>28.4</v>
      </c>
      <c r="AN193">
        <v>27.6</v>
      </c>
      <c r="AO193">
        <v>19.3</v>
      </c>
      <c r="AP193">
        <v>2.1</v>
      </c>
      <c r="AQ193">
        <v>6.1</v>
      </c>
      <c r="AR193">
        <v>5.8</v>
      </c>
      <c r="AS193">
        <v>-4.9000000000000004</v>
      </c>
      <c r="AT193">
        <v>6.4</v>
      </c>
      <c r="AU193">
        <v>-13.4</v>
      </c>
      <c r="AV193">
        <v>6.2</v>
      </c>
      <c r="AW193">
        <v>0.9</v>
      </c>
      <c r="AX193" s="6">
        <v>5.33</v>
      </c>
      <c r="AY193" s="6">
        <v>2.0699999999999998</v>
      </c>
      <c r="AZ193" s="6">
        <v>0</v>
      </c>
      <c r="BA193" s="6">
        <v>-3.39</v>
      </c>
      <c r="BB193" s="6">
        <v>2.2400000000000002</v>
      </c>
      <c r="BC193" s="6">
        <v>1.1499999999999999</v>
      </c>
      <c r="BD193" s="6">
        <v>21.66</v>
      </c>
      <c r="BE193" s="6">
        <v>20.190000000000001</v>
      </c>
      <c r="BF193" s="6">
        <v>10.79</v>
      </c>
      <c r="BG193" s="6">
        <v>68.02</v>
      </c>
      <c r="BH193" s="6">
        <v>114.96</v>
      </c>
    </row>
    <row r="194" spans="1:61" hidden="1" x14ac:dyDescent="0.2">
      <c r="A194" t="s">
        <v>1340</v>
      </c>
      <c r="B194" t="s">
        <v>1547</v>
      </c>
      <c r="C194" t="s">
        <v>1548</v>
      </c>
      <c r="D194">
        <v>70</v>
      </c>
      <c r="E194" t="s">
        <v>338</v>
      </c>
      <c r="G194" t="s">
        <v>84</v>
      </c>
      <c r="H194" t="s">
        <v>1549</v>
      </c>
      <c r="K194" t="s">
        <v>65</v>
      </c>
      <c r="L194" t="s">
        <v>181</v>
      </c>
      <c r="M194" t="s">
        <v>290</v>
      </c>
      <c r="N194" t="s">
        <v>1550</v>
      </c>
      <c r="O194" s="19">
        <f>SUBSTITUTE(SUBSTITUTE(SUBSTITUTE(N194, " Mrd. €", ""), ".", ""), ",", ".")*1</f>
        <v>11605</v>
      </c>
      <c r="P194">
        <v>1</v>
      </c>
      <c r="Q194" t="s">
        <v>1239</v>
      </c>
      <c r="R194" s="6">
        <v>4.6500000000000004</v>
      </c>
      <c r="S194">
        <v>72.599999999999994</v>
      </c>
      <c r="T194">
        <v>100</v>
      </c>
      <c r="U194" s="5">
        <v>20</v>
      </c>
      <c r="V194" s="5">
        <v>20</v>
      </c>
      <c r="W194" s="6">
        <v>6.65</v>
      </c>
      <c r="X194" s="6">
        <v>6.67</v>
      </c>
      <c r="Y194" s="6">
        <v>4.84</v>
      </c>
      <c r="Z194" s="6">
        <v>0.97</v>
      </c>
      <c r="AA194" s="6">
        <v>0.93</v>
      </c>
      <c r="AB194" s="6">
        <v>4.4000000000000004</v>
      </c>
      <c r="AC194" s="6">
        <v>4.6100000000000003</v>
      </c>
      <c r="AD194" s="6">
        <v>8.49</v>
      </c>
      <c r="AE194" s="6">
        <v>0.92</v>
      </c>
      <c r="AF194" s="6">
        <v>3.32</v>
      </c>
      <c r="AG194" s="6">
        <v>3.38</v>
      </c>
      <c r="AI194" s="6">
        <v>0.92</v>
      </c>
      <c r="AJ194" s="6">
        <v>8.5299999999999994</v>
      </c>
      <c r="AK194" s="6">
        <v>1.78</v>
      </c>
      <c r="AL194" s="6">
        <v>5.05</v>
      </c>
      <c r="AM194">
        <v>17.7</v>
      </c>
      <c r="AN194">
        <v>15.6</v>
      </c>
      <c r="AO194">
        <v>6.5</v>
      </c>
      <c r="AP194">
        <v>2.2999999999999998</v>
      </c>
      <c r="AQ194">
        <v>-16.5</v>
      </c>
      <c r="AR194">
        <v>-9.8000000000000007</v>
      </c>
      <c r="AS194">
        <v>-17.2</v>
      </c>
      <c r="AT194">
        <v>-10.6</v>
      </c>
      <c r="AU194">
        <v>-25.1</v>
      </c>
      <c r="AV194">
        <v>43.6</v>
      </c>
      <c r="AW194">
        <v>9999</v>
      </c>
      <c r="AX194" s="6">
        <v>4.25</v>
      </c>
      <c r="AY194" s="6">
        <v>-1.23</v>
      </c>
      <c r="AZ194" s="6">
        <v>0</v>
      </c>
      <c r="BA194" s="6">
        <v>2.2999999999999998</v>
      </c>
      <c r="BB194" s="6">
        <v>2.0699999999999998</v>
      </c>
      <c r="BC194" s="6">
        <v>11.26</v>
      </c>
      <c r="BD194" s="6">
        <v>5.62</v>
      </c>
      <c r="BE194" s="6">
        <v>-5.32</v>
      </c>
      <c r="BF194" s="6">
        <v>-5.99</v>
      </c>
      <c r="BG194" s="6">
        <v>51.66</v>
      </c>
      <c r="BH194" s="6">
        <v>341</v>
      </c>
    </row>
    <row r="195" spans="1:61" hidden="1" x14ac:dyDescent="0.2">
      <c r="A195" t="s">
        <v>1346</v>
      </c>
      <c r="B195" t="s">
        <v>1425</v>
      </c>
      <c r="C195" t="s">
        <v>1426</v>
      </c>
      <c r="D195">
        <v>68</v>
      </c>
      <c r="E195" t="s">
        <v>533</v>
      </c>
      <c r="G195" t="s">
        <v>74</v>
      </c>
      <c r="H195" t="s">
        <v>1427</v>
      </c>
      <c r="K195" t="s">
        <v>274</v>
      </c>
      <c r="L195" t="s">
        <v>181</v>
      </c>
      <c r="M195" t="s">
        <v>290</v>
      </c>
      <c r="N195" t="s">
        <v>1428</v>
      </c>
      <c r="O195" s="19">
        <f>SUBSTITUTE(SUBSTITUTE(SUBSTITUTE(N195, " Mrd. €", ""), ".", ""), ",", ".")*1</f>
        <v>9143</v>
      </c>
      <c r="P195">
        <v>4</v>
      </c>
      <c r="Q195" t="s">
        <v>1429</v>
      </c>
      <c r="R195" s="6">
        <v>5.99</v>
      </c>
      <c r="S195">
        <v>103.6</v>
      </c>
      <c r="T195">
        <v>100</v>
      </c>
      <c r="U195" s="5">
        <v>17</v>
      </c>
      <c r="V195" s="5">
        <v>20</v>
      </c>
      <c r="W195" s="6">
        <v>7.31</v>
      </c>
      <c r="X195" s="6">
        <v>4.26</v>
      </c>
      <c r="Y195" s="6">
        <v>3.58</v>
      </c>
      <c r="Z195" s="6">
        <v>0.99</v>
      </c>
      <c r="AA195" s="6">
        <v>0.94</v>
      </c>
      <c r="AB195" s="6">
        <v>2.25</v>
      </c>
      <c r="AC195" s="6">
        <v>1.33</v>
      </c>
      <c r="AD195" s="6">
        <v>0.14000000000000001</v>
      </c>
      <c r="AE195" s="6">
        <v>0.84</v>
      </c>
      <c r="AF195" s="6">
        <v>5.16</v>
      </c>
      <c r="AG195" s="6">
        <v>6.43</v>
      </c>
      <c r="AH195" s="6">
        <v>2.83</v>
      </c>
      <c r="AI195" s="6">
        <v>0.95</v>
      </c>
      <c r="AJ195" s="6">
        <v>10.45</v>
      </c>
      <c r="AK195" s="6">
        <v>3.64</v>
      </c>
      <c r="AL195" s="6">
        <v>4.25</v>
      </c>
      <c r="AM195">
        <v>21.2</v>
      </c>
      <c r="AN195">
        <v>17.3</v>
      </c>
      <c r="AO195">
        <v>5.7</v>
      </c>
      <c r="AP195">
        <v>2</v>
      </c>
      <c r="AQ195">
        <v>-3.5</v>
      </c>
      <c r="AR195">
        <v>22</v>
      </c>
      <c r="AS195">
        <v>-27.1</v>
      </c>
      <c r="AT195">
        <v>-3.7</v>
      </c>
      <c r="AU195">
        <v>-23.3</v>
      </c>
      <c r="AV195">
        <v>49.9</v>
      </c>
      <c r="AW195">
        <v>9999</v>
      </c>
      <c r="AX195" s="6">
        <v>3.32</v>
      </c>
      <c r="AY195" s="6">
        <v>-1.83</v>
      </c>
      <c r="AZ195" s="6">
        <v>0</v>
      </c>
      <c r="BA195" s="6">
        <v>-2.89</v>
      </c>
      <c r="BB195" s="6">
        <v>1.61</v>
      </c>
      <c r="BC195" s="6">
        <v>-0.92</v>
      </c>
      <c r="BD195" s="6">
        <v>-1.88</v>
      </c>
      <c r="BE195" s="6">
        <v>-16.07</v>
      </c>
      <c r="BF195" s="6">
        <v>-8.8000000000000007</v>
      </c>
      <c r="BG195" s="6">
        <v>38.69</v>
      </c>
      <c r="BH195" s="6">
        <v>5357.2</v>
      </c>
    </row>
    <row r="196" spans="1:61" hidden="1" x14ac:dyDescent="0.2">
      <c r="A196" t="s">
        <v>1352</v>
      </c>
      <c r="B196" t="s">
        <v>1403</v>
      </c>
      <c r="C196" t="s">
        <v>1404</v>
      </c>
      <c r="D196">
        <v>51</v>
      </c>
      <c r="E196" t="s">
        <v>498</v>
      </c>
      <c r="G196" t="s">
        <v>84</v>
      </c>
      <c r="H196" t="s">
        <v>1405</v>
      </c>
      <c r="K196" t="s">
        <v>65</v>
      </c>
      <c r="L196" t="s">
        <v>181</v>
      </c>
      <c r="M196" t="s">
        <v>290</v>
      </c>
      <c r="N196" t="s">
        <v>1406</v>
      </c>
      <c r="O196" s="19">
        <f>SUBSTITUTE(SUBSTITUTE(SUBSTITUTE(N196, " Mrd. €", ""), ".", ""), ",", ".")*1</f>
        <v>27204</v>
      </c>
      <c r="P196">
        <v>4</v>
      </c>
      <c r="Q196" t="s">
        <v>248</v>
      </c>
      <c r="R196" s="6">
        <v>3.96</v>
      </c>
      <c r="S196">
        <v>63.3</v>
      </c>
      <c r="T196">
        <v>100</v>
      </c>
      <c r="U196" s="5">
        <v>20</v>
      </c>
      <c r="V196" s="5">
        <v>20</v>
      </c>
      <c r="W196" s="6">
        <v>8.07</v>
      </c>
      <c r="X196" s="6">
        <v>4.8600000000000003</v>
      </c>
      <c r="Y196" s="6">
        <v>4.3499999999999996</v>
      </c>
      <c r="Z196" s="6">
        <v>0.97</v>
      </c>
      <c r="AA196" s="6">
        <v>0.88</v>
      </c>
      <c r="AB196" s="6">
        <v>0.48</v>
      </c>
      <c r="AC196" s="6">
        <v>0.5</v>
      </c>
      <c r="AD196" s="6">
        <v>3.43</v>
      </c>
      <c r="AE196" s="6">
        <v>-0.25</v>
      </c>
      <c r="AF196" s="6">
        <v>1.92</v>
      </c>
      <c r="AG196" s="6">
        <v>89.3</v>
      </c>
      <c r="AH196" s="6">
        <v>44.27</v>
      </c>
      <c r="AI196" s="6">
        <v>0.64</v>
      </c>
      <c r="AJ196" s="6">
        <v>2.23</v>
      </c>
      <c r="AK196" s="6">
        <v>6.98</v>
      </c>
      <c r="AL196" s="6">
        <v>5.38</v>
      </c>
      <c r="AM196">
        <v>33.700000000000003</v>
      </c>
      <c r="AN196">
        <v>16</v>
      </c>
      <c r="AO196">
        <v>6.5</v>
      </c>
      <c r="AP196">
        <v>1.8</v>
      </c>
      <c r="AQ196">
        <v>8.3000000000000007</v>
      </c>
      <c r="AR196">
        <v>25.4</v>
      </c>
      <c r="AS196">
        <v>-17.100000000000001</v>
      </c>
      <c r="AT196">
        <v>6.2</v>
      </c>
      <c r="AU196">
        <v>-8.4</v>
      </c>
      <c r="AV196">
        <v>43.8</v>
      </c>
      <c r="AW196">
        <v>9999</v>
      </c>
      <c r="AX196" s="6">
        <v>3.25</v>
      </c>
      <c r="AY196" s="6">
        <v>5.25</v>
      </c>
      <c r="AZ196" s="6">
        <v>0</v>
      </c>
      <c r="BA196" s="6">
        <v>2.83</v>
      </c>
      <c r="BB196" s="6">
        <v>6.54</v>
      </c>
      <c r="BC196" s="6">
        <v>15.22</v>
      </c>
      <c r="BD196" s="6">
        <v>13.63</v>
      </c>
      <c r="BE196" s="6">
        <v>15</v>
      </c>
      <c r="BF196" s="6">
        <v>29.16</v>
      </c>
      <c r="BG196" s="6">
        <v>37.74</v>
      </c>
      <c r="BH196" s="6">
        <v>309.33</v>
      </c>
    </row>
    <row r="197" spans="1:61" hidden="1" x14ac:dyDescent="0.2">
      <c r="A197" t="s">
        <v>1357</v>
      </c>
      <c r="B197" t="s">
        <v>1804</v>
      </c>
      <c r="C197" t="s">
        <v>1805</v>
      </c>
      <c r="D197">
        <v>99</v>
      </c>
      <c r="E197" t="s">
        <v>491</v>
      </c>
      <c r="G197" t="s">
        <v>94</v>
      </c>
      <c r="H197" t="s">
        <v>1806</v>
      </c>
      <c r="K197" t="s">
        <v>274</v>
      </c>
      <c r="L197" t="s">
        <v>66</v>
      </c>
      <c r="M197" t="s">
        <v>346</v>
      </c>
      <c r="N197" s="17" t="s">
        <v>1807</v>
      </c>
      <c r="O197" s="19">
        <f>SUBSTITUTE(SUBSTITUTE(SUBSTITUTE(N197, " Mrd. €", ""), ".", ""), ",", ".")*1</f>
        <v>2136</v>
      </c>
      <c r="P197">
        <v>4</v>
      </c>
      <c r="Q197" t="s">
        <v>1023</v>
      </c>
      <c r="R197" s="6">
        <v>2.33</v>
      </c>
      <c r="S197">
        <v>28.5</v>
      </c>
      <c r="T197">
        <v>10.4</v>
      </c>
      <c r="U197" s="5">
        <v>9</v>
      </c>
      <c r="V197" s="5">
        <v>19</v>
      </c>
      <c r="W197" s="6">
        <v>30.7</v>
      </c>
      <c r="X197" s="6">
        <v>32.1</v>
      </c>
      <c r="Y197" s="6">
        <v>21.09</v>
      </c>
      <c r="Z197" s="6">
        <v>0.83</v>
      </c>
      <c r="AA197" s="6">
        <v>0.88</v>
      </c>
      <c r="AB197" s="6">
        <v>29.76</v>
      </c>
      <c r="AC197" s="6">
        <v>28.33</v>
      </c>
      <c r="AD197" s="6">
        <v>19.75</v>
      </c>
      <c r="AE197" s="6">
        <v>0.92</v>
      </c>
      <c r="AF197" s="6">
        <v>22.23</v>
      </c>
      <c r="AG197" s="6">
        <v>22.19</v>
      </c>
      <c r="AH197" s="6">
        <v>-43.37</v>
      </c>
      <c r="AI197" s="6">
        <v>0.9</v>
      </c>
      <c r="AJ197" s="6">
        <v>19.23</v>
      </c>
      <c r="AK197" s="6">
        <v>19.809999999999999</v>
      </c>
      <c r="AL197" s="6">
        <v>21.3</v>
      </c>
      <c r="AM197">
        <v>12.3</v>
      </c>
      <c r="AN197">
        <v>12.2</v>
      </c>
      <c r="AO197">
        <v>4.2</v>
      </c>
      <c r="AP197">
        <v>2.4</v>
      </c>
      <c r="AQ197">
        <v>10.6</v>
      </c>
      <c r="AR197">
        <v>9.1999999999999993</v>
      </c>
      <c r="AS197">
        <v>32.799999999999997</v>
      </c>
      <c r="AT197">
        <v>69.900000000000006</v>
      </c>
      <c r="AU197">
        <v>2.4</v>
      </c>
      <c r="AV197">
        <v>70.5</v>
      </c>
      <c r="AW197">
        <v>4.8</v>
      </c>
      <c r="AX197" s="6">
        <v>24.85</v>
      </c>
      <c r="AY197" s="6">
        <v>30.16</v>
      </c>
      <c r="AZ197" s="6">
        <v>0</v>
      </c>
      <c r="BA197" s="6">
        <v>3.95</v>
      </c>
      <c r="BB197" s="6">
        <v>0.46</v>
      </c>
      <c r="BC197" s="6">
        <v>7.59</v>
      </c>
      <c r="BD197" s="6">
        <v>32.07</v>
      </c>
      <c r="BE197" s="6">
        <v>67.13</v>
      </c>
      <c r="BF197" s="6">
        <v>273.60000000000002</v>
      </c>
      <c r="BG197" s="6">
        <v>820.06</v>
      </c>
      <c r="BH197" s="6">
        <v>687.31</v>
      </c>
    </row>
    <row r="198" spans="1:61" hidden="1" x14ac:dyDescent="0.2">
      <c r="A198" t="s">
        <v>1092</v>
      </c>
      <c r="B198" s="9" t="s">
        <v>1941</v>
      </c>
      <c r="C198" s="9" t="s">
        <v>1942</v>
      </c>
      <c r="D198">
        <v>53</v>
      </c>
      <c r="E198" t="s">
        <v>136</v>
      </c>
      <c r="G198" t="s">
        <v>127</v>
      </c>
      <c r="H198" t="s">
        <v>1943</v>
      </c>
      <c r="K198" s="9" t="s">
        <v>65</v>
      </c>
      <c r="L198" t="s">
        <v>148</v>
      </c>
      <c r="M198" t="s">
        <v>1944</v>
      </c>
      <c r="N198" s="16" t="s">
        <v>1945</v>
      </c>
      <c r="O198" s="20">
        <f>SUBSTITUTE(SUBSTITUTE(SUBSTITUTE(N198, " Mrd. €", ""), ".", ""), ",", ".")*1</f>
        <v>33298</v>
      </c>
      <c r="P198" s="9">
        <v>2</v>
      </c>
      <c r="Q198" s="9" t="s">
        <v>551</v>
      </c>
      <c r="R198" s="10">
        <v>2.98</v>
      </c>
      <c r="S198" s="9">
        <v>32.200000000000003</v>
      </c>
      <c r="T198">
        <v>34.9</v>
      </c>
      <c r="U198" s="5">
        <v>13</v>
      </c>
      <c r="V198" s="11">
        <v>24</v>
      </c>
      <c r="W198" s="10">
        <v>13.99</v>
      </c>
      <c r="X198" s="6">
        <v>12.24</v>
      </c>
      <c r="Y198" s="6">
        <v>5.71</v>
      </c>
      <c r="Z198" s="6">
        <v>0.94</v>
      </c>
      <c r="AA198" s="6">
        <v>0.84</v>
      </c>
      <c r="AB198" s="6">
        <v>6.89</v>
      </c>
      <c r="AC198" s="6">
        <v>7.63</v>
      </c>
      <c r="AD198" s="6">
        <v>10.16</v>
      </c>
      <c r="AE198" s="6">
        <v>-0.27</v>
      </c>
      <c r="AF198" s="6">
        <v>-5.71</v>
      </c>
      <c r="AG198" s="6">
        <v>4.29</v>
      </c>
      <c r="AH198" s="6">
        <v>11.16</v>
      </c>
      <c r="AI198" s="6">
        <v>-0.74</v>
      </c>
      <c r="AJ198" s="6">
        <v>-7.56</v>
      </c>
      <c r="AK198" s="6">
        <v>-2.19</v>
      </c>
      <c r="AL198" s="6">
        <v>-0.11</v>
      </c>
      <c r="AM198">
        <v>12.3</v>
      </c>
      <c r="AN198">
        <v>10.8</v>
      </c>
      <c r="AO198">
        <v>9.9</v>
      </c>
      <c r="AP198">
        <v>0.7</v>
      </c>
      <c r="AQ198">
        <v>23.3</v>
      </c>
      <c r="AR198">
        <v>40.1</v>
      </c>
      <c r="AS198">
        <v>47</v>
      </c>
      <c r="AT198">
        <v>36.9</v>
      </c>
      <c r="AU198">
        <v>0.5</v>
      </c>
      <c r="AV198">
        <v>28.9</v>
      </c>
      <c r="AW198">
        <v>5.3</v>
      </c>
      <c r="AX198" s="6">
        <v>9.17</v>
      </c>
      <c r="AY198" s="6">
        <v>14.34</v>
      </c>
      <c r="AZ198" s="6">
        <v>0</v>
      </c>
      <c r="BA198" s="6">
        <v>11.45</v>
      </c>
      <c r="BB198" s="6">
        <v>30.64</v>
      </c>
      <c r="BC198" s="6">
        <v>24.11</v>
      </c>
      <c r="BD198" s="6">
        <v>23.73</v>
      </c>
      <c r="BE198" s="6">
        <v>19.48</v>
      </c>
      <c r="BF198" s="6">
        <v>95.4</v>
      </c>
      <c r="BG198" s="10">
        <v>140.44999999999999</v>
      </c>
      <c r="BH198" s="6">
        <v>1010.09</v>
      </c>
    </row>
    <row r="199" spans="1:61" hidden="1" x14ac:dyDescent="0.2">
      <c r="A199" t="s">
        <v>293</v>
      </c>
      <c r="B199" s="9" t="s">
        <v>235</v>
      </c>
      <c r="C199" s="9" t="s">
        <v>236</v>
      </c>
      <c r="D199">
        <v>76</v>
      </c>
      <c r="E199" t="s">
        <v>126</v>
      </c>
      <c r="G199" t="s">
        <v>237</v>
      </c>
      <c r="H199" t="s">
        <v>238</v>
      </c>
      <c r="K199" s="9" t="s">
        <v>65</v>
      </c>
      <c r="L199" t="s">
        <v>229</v>
      </c>
      <c r="M199" t="s">
        <v>230</v>
      </c>
      <c r="N199" s="16" t="s">
        <v>239</v>
      </c>
      <c r="O199" s="20">
        <f>SUBSTITUTE(SUBSTITUTE(SUBSTITUTE(N199, " Mrd. €", ""), ".", ""), ",", ".")*1</f>
        <v>54731</v>
      </c>
      <c r="P199" s="9">
        <v>4</v>
      </c>
      <c r="Q199" s="9" t="s">
        <v>240</v>
      </c>
      <c r="R199" s="10">
        <v>2.63</v>
      </c>
      <c r="S199" s="9">
        <v>59.5</v>
      </c>
      <c r="T199">
        <v>100</v>
      </c>
      <c r="U199" s="5">
        <v>42</v>
      </c>
      <c r="V199" s="11">
        <v>42</v>
      </c>
      <c r="W199" s="10">
        <v>9.2799999999999994</v>
      </c>
      <c r="X199" s="6">
        <v>9.9499999999999993</v>
      </c>
      <c r="Y199" s="6">
        <v>3.06</v>
      </c>
      <c r="Z199" s="6">
        <v>0.97</v>
      </c>
      <c r="AA199" s="6">
        <v>0.96</v>
      </c>
      <c r="AB199" s="6">
        <v>7.8</v>
      </c>
      <c r="AC199" s="6">
        <v>8.39</v>
      </c>
      <c r="AD199" s="6">
        <v>6.56</v>
      </c>
      <c r="AE199" s="6">
        <v>0.96</v>
      </c>
      <c r="AF199" s="6">
        <v>3.97</v>
      </c>
      <c r="AG199" s="6">
        <v>2.09</v>
      </c>
      <c r="AH199" s="6">
        <v>20.95</v>
      </c>
      <c r="AI199" s="6">
        <v>0.55000000000000004</v>
      </c>
      <c r="AJ199" s="6">
        <v>1.61</v>
      </c>
      <c r="AK199" s="6">
        <v>7.11</v>
      </c>
      <c r="AL199" s="6">
        <v>-2.14</v>
      </c>
      <c r="AM199">
        <v>24.1</v>
      </c>
      <c r="AN199">
        <v>22.6</v>
      </c>
      <c r="AO199">
        <v>18.100000000000001</v>
      </c>
      <c r="AP199">
        <v>4.9000000000000004</v>
      </c>
      <c r="AQ199">
        <v>-3.2</v>
      </c>
      <c r="AR199">
        <v>-4</v>
      </c>
      <c r="AS199">
        <v>20.5</v>
      </c>
      <c r="AT199">
        <v>13.4</v>
      </c>
      <c r="AU199">
        <v>-7.3</v>
      </c>
      <c r="AV199">
        <v>37.700000000000003</v>
      </c>
      <c r="AW199">
        <v>9999</v>
      </c>
      <c r="AX199" s="6">
        <v>9</v>
      </c>
      <c r="AY199" s="6">
        <v>5.55</v>
      </c>
      <c r="AZ199" s="6">
        <v>0</v>
      </c>
      <c r="BA199" s="6">
        <v>0.79</v>
      </c>
      <c r="BB199" s="6">
        <v>9.44</v>
      </c>
      <c r="BC199" s="6">
        <v>13.01</v>
      </c>
      <c r="BD199" s="6">
        <v>-2.1800000000000002</v>
      </c>
      <c r="BE199" s="6">
        <v>-5.0999999999999996</v>
      </c>
      <c r="BF199" s="6">
        <v>31</v>
      </c>
      <c r="BG199" s="10">
        <v>136.63999999999999</v>
      </c>
      <c r="BH199" s="6">
        <v>275.77</v>
      </c>
    </row>
    <row r="200" spans="1:61" hidden="1" x14ac:dyDescent="0.2">
      <c r="A200" t="s">
        <v>1037</v>
      </c>
      <c r="B200" s="9" t="s">
        <v>3624</v>
      </c>
      <c r="C200" s="9" t="s">
        <v>3625</v>
      </c>
      <c r="D200">
        <v>73</v>
      </c>
      <c r="E200" t="s">
        <v>288</v>
      </c>
      <c r="G200" t="s">
        <v>127</v>
      </c>
      <c r="H200" t="s">
        <v>3626</v>
      </c>
      <c r="K200" s="9" t="s">
        <v>65</v>
      </c>
      <c r="L200" t="s">
        <v>86</v>
      </c>
      <c r="M200" t="s">
        <v>876</v>
      </c>
      <c r="N200" s="16" t="s">
        <v>3627</v>
      </c>
      <c r="O200" s="20">
        <f>SUBSTITUTE(SUBSTITUTE(SUBSTITUTE(N200, " Mrd. €", ""), ".", ""), ",", ".")*1</f>
        <v>131020</v>
      </c>
      <c r="P200" s="9">
        <v>4</v>
      </c>
      <c r="Q200" s="9" t="s">
        <v>961</v>
      </c>
      <c r="R200" s="10">
        <v>2.23</v>
      </c>
      <c r="S200" s="9">
        <v>49.6</v>
      </c>
      <c r="T200">
        <v>63.1</v>
      </c>
      <c r="U200" s="5">
        <v>17</v>
      </c>
      <c r="V200" s="11">
        <v>25</v>
      </c>
      <c r="W200" s="10">
        <v>11.43</v>
      </c>
      <c r="X200" s="6">
        <v>8.33</v>
      </c>
      <c r="Y200" s="6">
        <v>1.35</v>
      </c>
      <c r="Z200" s="6">
        <v>0.98</v>
      </c>
      <c r="AA200" s="6">
        <v>0.98</v>
      </c>
      <c r="AB200" s="6">
        <v>6.7</v>
      </c>
      <c r="AC200" s="6">
        <v>5.4</v>
      </c>
      <c r="AD200" s="6">
        <v>8.5</v>
      </c>
      <c r="AE200" s="6">
        <v>0.99</v>
      </c>
      <c r="AF200" s="6">
        <v>6.11</v>
      </c>
      <c r="AG200" s="6">
        <v>3.64</v>
      </c>
      <c r="AH200" s="6">
        <v>14.36</v>
      </c>
      <c r="AI200" s="6">
        <v>0.84</v>
      </c>
      <c r="AJ200" s="6">
        <v>0.05</v>
      </c>
      <c r="AK200" s="6">
        <v>2.48</v>
      </c>
      <c r="AL200" s="6">
        <v>2.99</v>
      </c>
      <c r="AM200">
        <v>22.2</v>
      </c>
      <c r="AN200">
        <v>22.2</v>
      </c>
      <c r="AO200">
        <v>16.399999999999999</v>
      </c>
      <c r="AP200">
        <v>5.9</v>
      </c>
      <c r="AQ200">
        <v>12.7</v>
      </c>
      <c r="AR200">
        <v>12.3</v>
      </c>
      <c r="AS200">
        <v>20.8</v>
      </c>
      <c r="AT200">
        <v>16.8</v>
      </c>
      <c r="AU200">
        <v>-1</v>
      </c>
      <c r="AV200">
        <v>27.3</v>
      </c>
      <c r="AW200">
        <v>17.899999999999999</v>
      </c>
      <c r="AX200" s="6">
        <v>8.8699999999999992</v>
      </c>
      <c r="AY200" s="6">
        <v>6.92</v>
      </c>
      <c r="AZ200" s="6">
        <v>0</v>
      </c>
      <c r="BA200" s="6">
        <v>0.41</v>
      </c>
      <c r="BB200" s="6">
        <v>-1.97</v>
      </c>
      <c r="BC200" s="6">
        <v>-7.89</v>
      </c>
      <c r="BD200" s="6">
        <v>0.71</v>
      </c>
      <c r="BE200" s="6">
        <v>17.29</v>
      </c>
      <c r="BF200" s="6">
        <v>39.71</v>
      </c>
      <c r="BG200" s="10">
        <v>133.97999999999999</v>
      </c>
      <c r="BH200" s="6">
        <v>201.63</v>
      </c>
    </row>
    <row r="201" spans="1:61" hidden="1" x14ac:dyDescent="0.2">
      <c r="A201" t="s">
        <v>1382</v>
      </c>
      <c r="B201" t="s">
        <v>225</v>
      </c>
      <c r="C201" t="s">
        <v>3517</v>
      </c>
      <c r="D201">
        <v>91</v>
      </c>
      <c r="E201" t="s">
        <v>126</v>
      </c>
      <c r="H201" t="s">
        <v>3518</v>
      </c>
      <c r="K201" t="s">
        <v>274</v>
      </c>
      <c r="L201" t="s">
        <v>66</v>
      </c>
      <c r="M201" t="s">
        <v>77</v>
      </c>
      <c r="N201" s="17" t="s">
        <v>3519</v>
      </c>
      <c r="O201" s="19">
        <f>SUBSTITUTE(SUBSTITUTE(SUBSTITUTE(N201, " Mrd. €", ""), ".", ""), ",", ".")*1</f>
        <v>6870</v>
      </c>
      <c r="P201">
        <v>4</v>
      </c>
      <c r="Q201" t="s">
        <v>1441</v>
      </c>
      <c r="R201" s="6">
        <v>2</v>
      </c>
      <c r="S201">
        <v>49.3</v>
      </c>
      <c r="T201">
        <v>50</v>
      </c>
      <c r="U201" s="5">
        <v>8</v>
      </c>
      <c r="V201" s="5">
        <v>19</v>
      </c>
      <c r="W201" s="6">
        <v>9.32</v>
      </c>
      <c r="X201" s="6">
        <v>9.31</v>
      </c>
      <c r="Y201" s="6">
        <v>5.63</v>
      </c>
      <c r="Z201" s="6">
        <v>0.92</v>
      </c>
      <c r="AA201" s="6">
        <v>0.97</v>
      </c>
      <c r="AB201" s="6">
        <v>7.35</v>
      </c>
      <c r="AC201" s="6">
        <v>8.1199999999999992</v>
      </c>
      <c r="AD201" s="6">
        <v>9.1300000000000008</v>
      </c>
      <c r="AE201" s="6">
        <v>0.74</v>
      </c>
      <c r="AF201" s="6">
        <v>8.06</v>
      </c>
      <c r="AG201" s="6">
        <v>10.4</v>
      </c>
      <c r="AH201" s="6">
        <v>11.72</v>
      </c>
      <c r="AI201" s="6">
        <v>0.81</v>
      </c>
      <c r="AJ201" s="6">
        <v>15.35</v>
      </c>
      <c r="AK201" s="6">
        <v>24.79</v>
      </c>
      <c r="AL201" s="6">
        <v>18.3</v>
      </c>
      <c r="AM201">
        <v>25.1</v>
      </c>
      <c r="AN201">
        <v>24.7</v>
      </c>
      <c r="AO201">
        <v>21.7</v>
      </c>
      <c r="AP201">
        <v>3.4</v>
      </c>
      <c r="AQ201">
        <v>42.1</v>
      </c>
      <c r="AR201">
        <v>19.5</v>
      </c>
      <c r="AS201">
        <v>36.799999999999997</v>
      </c>
      <c r="AT201">
        <v>-24</v>
      </c>
      <c r="AU201">
        <v>34.299999999999997</v>
      </c>
      <c r="AV201">
        <v>4.5</v>
      </c>
      <c r="AW201">
        <v>11.8</v>
      </c>
      <c r="AX201" s="6">
        <v>12.35</v>
      </c>
      <c r="AY201" s="6">
        <v>15.19</v>
      </c>
      <c r="AZ201" s="6">
        <v>0</v>
      </c>
      <c r="BA201" s="6">
        <v>-1.22</v>
      </c>
      <c r="BB201" s="6">
        <v>0.19</v>
      </c>
      <c r="BC201" s="6">
        <v>3.22</v>
      </c>
      <c r="BD201" s="6">
        <v>22.79</v>
      </c>
      <c r="BE201" s="6">
        <v>23.51</v>
      </c>
      <c r="BF201" s="6">
        <v>102.84</v>
      </c>
      <c r="BG201" s="6">
        <v>220.37</v>
      </c>
      <c r="BH201" s="6">
        <v>365.46</v>
      </c>
    </row>
    <row r="202" spans="1:61" hidden="1" x14ac:dyDescent="0.2">
      <c r="A202" t="s">
        <v>1388</v>
      </c>
      <c r="B202" t="s">
        <v>1494</v>
      </c>
      <c r="C202" t="s">
        <v>1495</v>
      </c>
      <c r="D202">
        <v>78</v>
      </c>
      <c r="E202" t="s">
        <v>265</v>
      </c>
      <c r="H202" t="s">
        <v>1496</v>
      </c>
      <c r="K202" t="s">
        <v>65</v>
      </c>
      <c r="L202" t="s">
        <v>114</v>
      </c>
      <c r="M202" t="s">
        <v>352</v>
      </c>
      <c r="N202" s="17" t="s">
        <v>1497</v>
      </c>
      <c r="O202" s="19">
        <f>SUBSTITUTE(SUBSTITUTE(SUBSTITUTE(N202, " Mrd. €", ""), ".", ""), ",", ".")*1</f>
        <v>11302</v>
      </c>
      <c r="P202">
        <v>4</v>
      </c>
      <c r="Q202" t="s">
        <v>192</v>
      </c>
      <c r="R202" s="6">
        <v>2.95</v>
      </c>
      <c r="S202">
        <v>77.7</v>
      </c>
      <c r="T202">
        <v>127.6</v>
      </c>
      <c r="U202" s="5">
        <v>19</v>
      </c>
      <c r="V202" s="5">
        <v>19</v>
      </c>
      <c r="W202" s="6">
        <v>11.77</v>
      </c>
      <c r="X202" s="6">
        <v>9.86</v>
      </c>
      <c r="Y202" s="6">
        <v>5.03</v>
      </c>
      <c r="Z202" s="6">
        <v>0.99</v>
      </c>
      <c r="AA202" s="6">
        <v>0.99</v>
      </c>
      <c r="AB202" s="6">
        <v>7.18</v>
      </c>
      <c r="AC202" s="6">
        <v>6.46</v>
      </c>
      <c r="AD202" s="6">
        <v>8.49</v>
      </c>
      <c r="AE202" s="6">
        <v>0.97</v>
      </c>
      <c r="AF202" s="6">
        <v>6.6</v>
      </c>
      <c r="AG202" s="6">
        <v>4.7699999999999996</v>
      </c>
      <c r="AH202" s="6">
        <v>4.32</v>
      </c>
      <c r="AI202" s="6">
        <v>0.97</v>
      </c>
      <c r="AJ202" s="6">
        <v>7.59</v>
      </c>
      <c r="AK202" s="6">
        <v>9.48</v>
      </c>
      <c r="AL202" s="6">
        <v>17.12</v>
      </c>
      <c r="AM202">
        <v>21.9</v>
      </c>
      <c r="AN202">
        <v>26.4</v>
      </c>
      <c r="AO202">
        <v>22</v>
      </c>
      <c r="AP202">
        <v>8</v>
      </c>
      <c r="AQ202">
        <v>-5.4</v>
      </c>
      <c r="AR202">
        <v>-9.1</v>
      </c>
      <c r="AS202">
        <v>3.2</v>
      </c>
      <c r="AT202">
        <v>-9.4</v>
      </c>
      <c r="AU202">
        <v>-19.7</v>
      </c>
      <c r="AV202">
        <v>62.3</v>
      </c>
      <c r="AW202">
        <v>9999</v>
      </c>
      <c r="AX202" s="6">
        <v>11.08</v>
      </c>
      <c r="AY202" s="6">
        <v>0.61</v>
      </c>
      <c r="AZ202" s="6">
        <v>0</v>
      </c>
      <c r="BA202" s="6">
        <v>1.41</v>
      </c>
      <c r="BB202" s="6">
        <v>-0.7</v>
      </c>
      <c r="BC202" s="6">
        <v>-6.28</v>
      </c>
      <c r="BD202" s="6">
        <v>-12.73</v>
      </c>
      <c r="BE202" s="6">
        <v>-5.0999999999999996</v>
      </c>
      <c r="BF202" s="6">
        <v>3.11</v>
      </c>
      <c r="BG202" s="6">
        <v>185.87</v>
      </c>
      <c r="BH202" s="6">
        <v>1279.4000000000001</v>
      </c>
    </row>
    <row r="203" spans="1:61" hidden="1" x14ac:dyDescent="0.2">
      <c r="A203" t="s">
        <v>754</v>
      </c>
      <c r="B203" s="9" t="s">
        <v>1911</v>
      </c>
      <c r="C203" s="9" t="s">
        <v>1912</v>
      </c>
      <c r="D203">
        <v>62</v>
      </c>
      <c r="E203" t="s">
        <v>288</v>
      </c>
      <c r="G203" t="s">
        <v>188</v>
      </c>
      <c r="H203" t="s">
        <v>1913</v>
      </c>
      <c r="K203" s="9" t="s">
        <v>65</v>
      </c>
      <c r="L203" t="s">
        <v>86</v>
      </c>
      <c r="M203" t="s">
        <v>1262</v>
      </c>
      <c r="N203" s="16" t="s">
        <v>1914</v>
      </c>
      <c r="O203" s="20">
        <f>SUBSTITUTE(SUBSTITUTE(SUBSTITUTE(N203, " Mrd. €", ""), ".", ""), ",", ".")*1</f>
        <v>122353</v>
      </c>
      <c r="P203" s="9">
        <v>4</v>
      </c>
      <c r="Q203" s="9" t="s">
        <v>1915</v>
      </c>
      <c r="R203" s="10">
        <v>2.11</v>
      </c>
      <c r="S203" s="9">
        <v>45.7</v>
      </c>
      <c r="T203">
        <v>51</v>
      </c>
      <c r="U203" s="5">
        <v>13</v>
      </c>
      <c r="V203" s="11">
        <v>31</v>
      </c>
      <c r="W203" s="10">
        <v>9.33</v>
      </c>
      <c r="X203" s="6">
        <v>5.8</v>
      </c>
      <c r="Y203" s="6">
        <v>6.24</v>
      </c>
      <c r="Z203" s="6">
        <v>0.98</v>
      </c>
      <c r="AA203" s="6">
        <v>0.98</v>
      </c>
      <c r="AB203" s="6">
        <v>5.78</v>
      </c>
      <c r="AC203" s="6">
        <v>3.25</v>
      </c>
      <c r="AD203" s="6">
        <v>8.44</v>
      </c>
      <c r="AE203" s="6">
        <v>0.91</v>
      </c>
      <c r="AF203" s="6">
        <v>5.0999999999999996</v>
      </c>
      <c r="AG203" s="6">
        <v>1.38</v>
      </c>
      <c r="AH203" s="6">
        <v>39.159999999999997</v>
      </c>
      <c r="AI203" s="6">
        <v>0.43</v>
      </c>
      <c r="AJ203" s="6">
        <v>-0.95</v>
      </c>
      <c r="AK203" s="6">
        <v>0.12</v>
      </c>
      <c r="AL203" s="6">
        <v>4.91</v>
      </c>
      <c r="AM203">
        <v>23.4</v>
      </c>
      <c r="AN203">
        <v>21.6</v>
      </c>
      <c r="AO203">
        <v>20.2</v>
      </c>
      <c r="AP203">
        <v>3.6</v>
      </c>
      <c r="AQ203">
        <v>8.1999999999999993</v>
      </c>
      <c r="AR203">
        <v>12.5</v>
      </c>
      <c r="AS203">
        <v>6.7</v>
      </c>
      <c r="AT203">
        <v>19.600000000000001</v>
      </c>
      <c r="AU203">
        <v>-0.5</v>
      </c>
      <c r="AV203">
        <v>25.3</v>
      </c>
      <c r="AW203">
        <v>9.9</v>
      </c>
      <c r="AX203" s="6">
        <v>8.56</v>
      </c>
      <c r="AY203" s="6">
        <v>4.24</v>
      </c>
      <c r="AZ203" s="6">
        <v>0</v>
      </c>
      <c r="BA203" s="6">
        <v>1.27</v>
      </c>
      <c r="BB203" s="6">
        <v>4.43</v>
      </c>
      <c r="BC203" s="6">
        <v>1.79</v>
      </c>
      <c r="BD203" s="6">
        <v>2.2400000000000002</v>
      </c>
      <c r="BE203" s="6">
        <v>1.69</v>
      </c>
      <c r="BF203" s="6">
        <v>23.07</v>
      </c>
      <c r="BG203" s="10">
        <v>127.39</v>
      </c>
      <c r="BH203" s="6">
        <v>43.24</v>
      </c>
      <c r="BI203" t="s">
        <v>761</v>
      </c>
    </row>
    <row r="204" spans="1:61" hidden="1" x14ac:dyDescent="0.2">
      <c r="A204" t="s">
        <v>1402</v>
      </c>
      <c r="B204" t="s">
        <v>452</v>
      </c>
      <c r="C204" t="s">
        <v>453</v>
      </c>
      <c r="D204">
        <v>64</v>
      </c>
      <c r="E204" t="s">
        <v>454</v>
      </c>
      <c r="G204" t="s">
        <v>281</v>
      </c>
      <c r="H204" t="s">
        <v>455</v>
      </c>
      <c r="K204" t="s">
        <v>65</v>
      </c>
      <c r="L204" t="s">
        <v>66</v>
      </c>
      <c r="M204" t="s">
        <v>190</v>
      </c>
      <c r="N204" s="17" t="s">
        <v>456</v>
      </c>
      <c r="O204" s="19">
        <f>SUBSTITUTE(SUBSTITUTE(SUBSTITUTE(N204, " Mrd. €", ""), ".", ""), ",", ".")*1</f>
        <v>8451</v>
      </c>
      <c r="P204">
        <v>4</v>
      </c>
      <c r="Q204" t="s">
        <v>457</v>
      </c>
      <c r="R204" s="6">
        <v>1.65</v>
      </c>
      <c r="S204">
        <v>16.100000000000001</v>
      </c>
      <c r="T204">
        <v>20</v>
      </c>
      <c r="U204" s="5">
        <v>19</v>
      </c>
      <c r="V204" s="5">
        <v>19</v>
      </c>
      <c r="W204" s="6">
        <v>11.5</v>
      </c>
      <c r="X204" s="6">
        <v>4.2699999999999996</v>
      </c>
      <c r="Y204" s="6">
        <v>2.84</v>
      </c>
      <c r="Z204" s="6">
        <v>0.97</v>
      </c>
      <c r="AA204" s="6">
        <v>0.77</v>
      </c>
      <c r="AB204" s="6">
        <v>12.42</v>
      </c>
      <c r="AC204" s="6">
        <v>18.71</v>
      </c>
      <c r="AD204" s="6">
        <v>4.6500000000000004</v>
      </c>
      <c r="AE204" s="6">
        <v>0.63</v>
      </c>
      <c r="AF204" s="6">
        <v>13.33</v>
      </c>
      <c r="AG204" s="6">
        <v>-5.08</v>
      </c>
      <c r="AI204" s="6">
        <v>0.59</v>
      </c>
      <c r="AJ204" s="6">
        <v>0.98</v>
      </c>
      <c r="AK204" s="6">
        <v>2.89</v>
      </c>
      <c r="AL204" s="6">
        <v>4.88</v>
      </c>
      <c r="AM204">
        <v>12.1</v>
      </c>
      <c r="AN204">
        <v>9.8000000000000007</v>
      </c>
      <c r="AO204">
        <v>9.5</v>
      </c>
      <c r="AP204">
        <v>0.8</v>
      </c>
      <c r="AQ204">
        <v>-26.6</v>
      </c>
      <c r="AR204">
        <v>-27.4</v>
      </c>
      <c r="AS204">
        <v>-8.4</v>
      </c>
      <c r="AT204">
        <v>12</v>
      </c>
      <c r="AU204">
        <v>23.1</v>
      </c>
      <c r="AV204">
        <v>7.8</v>
      </c>
      <c r="AW204">
        <v>3.4</v>
      </c>
      <c r="AX204" s="6">
        <v>9.77</v>
      </c>
      <c r="AY204" s="6">
        <v>11.66</v>
      </c>
      <c r="AZ204" s="6">
        <v>0</v>
      </c>
      <c r="BA204" s="6">
        <v>2.65</v>
      </c>
      <c r="BB204" s="6">
        <v>-0.66</v>
      </c>
      <c r="BC204" s="6">
        <v>-3.87</v>
      </c>
      <c r="BD204" s="6">
        <v>3.07</v>
      </c>
      <c r="BE204" s="6">
        <v>40.54</v>
      </c>
      <c r="BF204" s="6">
        <v>73.540000000000006</v>
      </c>
      <c r="BG204" s="6">
        <v>153.91</v>
      </c>
      <c r="BH204" s="6">
        <v>156.03</v>
      </c>
    </row>
    <row r="205" spans="1:61" hidden="1" x14ac:dyDescent="0.2">
      <c r="A205" t="s">
        <v>1407</v>
      </c>
      <c r="B205" t="s">
        <v>2898</v>
      </c>
      <c r="C205" t="s">
        <v>2899</v>
      </c>
      <c r="D205">
        <v>90</v>
      </c>
      <c r="E205" t="s">
        <v>1290</v>
      </c>
      <c r="H205" t="s">
        <v>2900</v>
      </c>
      <c r="K205" t="s">
        <v>274</v>
      </c>
      <c r="L205" t="s">
        <v>624</v>
      </c>
      <c r="M205" t="s">
        <v>625</v>
      </c>
      <c r="N205" s="17" t="s">
        <v>2901</v>
      </c>
      <c r="O205" s="19">
        <f>SUBSTITUTE(SUBSTITUTE(SUBSTITUTE(N205, " Mrd. €", ""), ".", ""), ",", ".")*1</f>
        <v>4583</v>
      </c>
      <c r="P205">
        <v>4</v>
      </c>
      <c r="Q205" t="s">
        <v>2902</v>
      </c>
      <c r="R205" s="6">
        <v>4.3499999999999996</v>
      </c>
      <c r="S205">
        <v>40.200000000000003</v>
      </c>
      <c r="T205">
        <v>26.7</v>
      </c>
      <c r="U205" s="5">
        <v>0</v>
      </c>
      <c r="V205" s="5">
        <v>19</v>
      </c>
      <c r="W205" s="6">
        <v>41.6</v>
      </c>
      <c r="X205" s="6">
        <v>31.51</v>
      </c>
      <c r="Y205" s="6">
        <v>1.67</v>
      </c>
      <c r="Z205" s="6">
        <v>0.82</v>
      </c>
      <c r="AA205" s="6">
        <v>0.95</v>
      </c>
      <c r="AB205" s="6">
        <v>15.49</v>
      </c>
      <c r="AC205" s="6">
        <v>7.69</v>
      </c>
      <c r="AD205" s="6">
        <v>6.54</v>
      </c>
      <c r="AE205" s="6">
        <v>0.9</v>
      </c>
      <c r="AF205" s="6">
        <v>5.97</v>
      </c>
      <c r="AG205" s="6">
        <v>8.4700000000000006</v>
      </c>
      <c r="AH205" s="6">
        <v>-21.65</v>
      </c>
      <c r="AI205" s="6">
        <v>-0.46</v>
      </c>
      <c r="AJ205" s="6">
        <v>4.6900000000000004</v>
      </c>
      <c r="AK205" s="6">
        <v>6.81</v>
      </c>
      <c r="AL205" s="6">
        <v>5.21</v>
      </c>
      <c r="AM205">
        <v>9.8000000000000007</v>
      </c>
      <c r="AN205">
        <v>9.1999999999999993</v>
      </c>
      <c r="AO205">
        <v>4.3</v>
      </c>
      <c r="AP205">
        <v>1.2</v>
      </c>
      <c r="AQ205">
        <v>-30.8</v>
      </c>
      <c r="AR205">
        <v>-37.200000000000003</v>
      </c>
      <c r="AS205">
        <v>-13.2</v>
      </c>
      <c r="AT205">
        <v>-15.3</v>
      </c>
      <c r="AU205">
        <v>-58.8</v>
      </c>
      <c r="AV205">
        <v>63.4</v>
      </c>
      <c r="AW205">
        <v>9.8000000000000007</v>
      </c>
      <c r="AX205" s="6">
        <v>8.1</v>
      </c>
      <c r="AY205" s="6">
        <v>-2.06</v>
      </c>
      <c r="AZ205" s="6">
        <v>0</v>
      </c>
      <c r="BA205" s="6">
        <v>-3.39</v>
      </c>
      <c r="BB205" s="6">
        <v>1.27</v>
      </c>
      <c r="BC205" s="6">
        <v>-9.9600000000000009</v>
      </c>
      <c r="BD205" s="6">
        <v>-7.59</v>
      </c>
      <c r="BE205" s="6">
        <v>-11.48</v>
      </c>
      <c r="BF205" s="6">
        <v>-9.8699999999999992</v>
      </c>
      <c r="BG205" s="6">
        <v>117.8</v>
      </c>
      <c r="BH205" s="6">
        <v>124.87</v>
      </c>
    </row>
    <row r="206" spans="1:61" hidden="1" x14ac:dyDescent="0.2">
      <c r="A206" t="s">
        <v>1413</v>
      </c>
      <c r="B206" t="s">
        <v>1733</v>
      </c>
      <c r="C206" t="s">
        <v>1733</v>
      </c>
      <c r="D206">
        <v>71</v>
      </c>
      <c r="E206" t="s">
        <v>617</v>
      </c>
      <c r="G206" t="s">
        <v>94</v>
      </c>
      <c r="H206" t="s">
        <v>1734</v>
      </c>
      <c r="K206" t="s">
        <v>65</v>
      </c>
      <c r="L206" t="s">
        <v>86</v>
      </c>
      <c r="M206" t="s">
        <v>166</v>
      </c>
      <c r="N206" t="s">
        <v>1735</v>
      </c>
      <c r="O206" s="19">
        <f>SUBSTITUTE(SUBSTITUTE(SUBSTITUTE(N206, " Mrd. €", ""), ".", ""), ",", ".")*1</f>
        <v>4564</v>
      </c>
      <c r="P206">
        <v>4</v>
      </c>
      <c r="Q206" t="s">
        <v>1736</v>
      </c>
      <c r="R206" s="6">
        <v>1.64</v>
      </c>
      <c r="S206">
        <v>32.700000000000003</v>
      </c>
      <c r="T206">
        <v>100</v>
      </c>
      <c r="U206" s="5">
        <v>13</v>
      </c>
      <c r="V206" s="5">
        <v>19</v>
      </c>
      <c r="W206" s="6">
        <v>5.83</v>
      </c>
      <c r="X206" s="6">
        <v>4.62</v>
      </c>
      <c r="Y206" s="6">
        <v>5.45</v>
      </c>
      <c r="Z206" s="6">
        <v>0.99</v>
      </c>
      <c r="AA206" s="6">
        <v>0.87</v>
      </c>
      <c r="AB206" s="6">
        <v>4.8099999999999996</v>
      </c>
      <c r="AC206" s="6">
        <v>5.5</v>
      </c>
      <c r="AD206" s="6">
        <v>7.89</v>
      </c>
      <c r="AE206" s="6">
        <v>0.92</v>
      </c>
      <c r="AF206" s="6">
        <v>3.56</v>
      </c>
      <c r="AG206" s="6">
        <v>3.26</v>
      </c>
      <c r="AH206" s="6">
        <v>13.54</v>
      </c>
      <c r="AI206" s="6">
        <v>0.56000000000000005</v>
      </c>
      <c r="AJ206" s="6">
        <v>0.01</v>
      </c>
      <c r="AK206" s="6">
        <v>0.97</v>
      </c>
      <c r="AL206" s="6">
        <v>9.9499999999999993</v>
      </c>
      <c r="AM206">
        <v>19.600000000000001</v>
      </c>
      <c r="AN206">
        <v>19.899999999999999</v>
      </c>
      <c r="AO206">
        <v>9.5</v>
      </c>
      <c r="AP206">
        <v>3.4</v>
      </c>
      <c r="AQ206">
        <v>37.4</v>
      </c>
      <c r="AR206">
        <v>31.7</v>
      </c>
      <c r="AS206">
        <v>57.5</v>
      </c>
      <c r="AT206">
        <v>52.3</v>
      </c>
      <c r="AU206">
        <v>51.4</v>
      </c>
      <c r="AV206">
        <v>60.3</v>
      </c>
      <c r="AW206">
        <v>9999</v>
      </c>
      <c r="AX206" s="6">
        <v>7.53</v>
      </c>
      <c r="AY206" s="6">
        <v>14.59</v>
      </c>
      <c r="AZ206" s="6">
        <v>0</v>
      </c>
      <c r="BA206" s="6">
        <v>1.03</v>
      </c>
      <c r="BB206" s="6">
        <v>9.1999999999999993</v>
      </c>
      <c r="BC206" s="6">
        <v>8.0399999999999991</v>
      </c>
      <c r="BD206" s="6">
        <v>23.86</v>
      </c>
      <c r="BE206" s="6">
        <v>11.29</v>
      </c>
      <c r="BF206" s="6">
        <v>97.59</v>
      </c>
      <c r="BG206" s="6">
        <v>106.59</v>
      </c>
      <c r="BH206" s="6">
        <v>216.15</v>
      </c>
    </row>
    <row r="207" spans="1:61" hidden="1" x14ac:dyDescent="0.2">
      <c r="A207" t="s">
        <v>1418</v>
      </c>
      <c r="B207" t="s">
        <v>3785</v>
      </c>
      <c r="C207" t="s">
        <v>3786</v>
      </c>
      <c r="D207">
        <v>93</v>
      </c>
      <c r="E207" t="s">
        <v>1160</v>
      </c>
      <c r="G207" t="s">
        <v>94</v>
      </c>
      <c r="H207" t="s">
        <v>3787</v>
      </c>
      <c r="K207" t="s">
        <v>65</v>
      </c>
      <c r="L207" t="s">
        <v>229</v>
      </c>
      <c r="M207" t="s">
        <v>230</v>
      </c>
      <c r="N207" s="17" t="s">
        <v>3788</v>
      </c>
      <c r="O207" s="19">
        <f>SUBSTITUTE(SUBSTITUTE(SUBSTITUTE(N207, " Mrd. €", ""), ".", ""), ",", ".")*1</f>
        <v>19089</v>
      </c>
      <c r="P207">
        <v>4</v>
      </c>
      <c r="Q207" t="s">
        <v>1220</v>
      </c>
      <c r="R207" s="6">
        <v>1.25</v>
      </c>
      <c r="S207">
        <v>30.4</v>
      </c>
      <c r="T207">
        <v>27.1</v>
      </c>
      <c r="U207" s="5">
        <v>19</v>
      </c>
      <c r="V207" s="5">
        <v>19</v>
      </c>
      <c r="W207" s="6">
        <v>14.31</v>
      </c>
      <c r="X207" s="6">
        <v>16.89</v>
      </c>
      <c r="Y207" s="6">
        <v>16.96</v>
      </c>
      <c r="Z207" s="6">
        <v>0.96</v>
      </c>
      <c r="AA207" s="6">
        <v>0.67</v>
      </c>
      <c r="AB207" s="6">
        <v>2.13</v>
      </c>
      <c r="AC207" s="6">
        <v>16.12</v>
      </c>
      <c r="AD207" s="6">
        <v>-13.86</v>
      </c>
      <c r="AE207" s="6">
        <v>0.89</v>
      </c>
      <c r="AF207" s="6">
        <v>7.78</v>
      </c>
      <c r="AG207" s="6">
        <v>10.5</v>
      </c>
      <c r="AH207" s="6">
        <v>-25.62</v>
      </c>
      <c r="AI207" s="6">
        <v>0.9</v>
      </c>
      <c r="AJ207" s="6">
        <v>11.57</v>
      </c>
      <c r="AK207" s="6">
        <v>9.98</v>
      </c>
      <c r="AL207" s="6">
        <v>-0.78</v>
      </c>
      <c r="AM207">
        <v>81</v>
      </c>
      <c r="AN207">
        <v>24.4</v>
      </c>
      <c r="AO207">
        <v>10.4</v>
      </c>
      <c r="AP207">
        <v>1.7</v>
      </c>
      <c r="AQ207">
        <v>66.7</v>
      </c>
      <c r="AR207">
        <v>432.4</v>
      </c>
      <c r="AS207">
        <v>45.1</v>
      </c>
      <c r="AT207">
        <v>25.2</v>
      </c>
      <c r="AU207">
        <v>2</v>
      </c>
      <c r="AV207">
        <v>25.8</v>
      </c>
      <c r="AW207">
        <v>7.7</v>
      </c>
      <c r="AX207" s="6">
        <v>7.07</v>
      </c>
      <c r="AY207" s="6">
        <v>22.89</v>
      </c>
      <c r="AZ207" s="6">
        <v>0</v>
      </c>
      <c r="BA207" s="6">
        <v>1.26</v>
      </c>
      <c r="BB207" s="6">
        <v>7.39</v>
      </c>
      <c r="BC207" s="6">
        <v>16.87</v>
      </c>
      <c r="BD207" s="6">
        <v>21.11</v>
      </c>
      <c r="BE207" s="6">
        <v>42.08</v>
      </c>
      <c r="BF207" s="6">
        <v>180.26</v>
      </c>
      <c r="BG207" s="6">
        <v>97.98</v>
      </c>
      <c r="BH207" s="6">
        <v>1008.9</v>
      </c>
    </row>
    <row r="208" spans="1:61" hidden="1" x14ac:dyDescent="0.2">
      <c r="A208" t="s">
        <v>1424</v>
      </c>
      <c r="B208" t="s">
        <v>3170</v>
      </c>
      <c r="C208" t="s">
        <v>3171</v>
      </c>
      <c r="D208">
        <v>84</v>
      </c>
      <c r="E208" t="s">
        <v>144</v>
      </c>
      <c r="G208" t="s">
        <v>74</v>
      </c>
      <c r="H208" t="s">
        <v>3172</v>
      </c>
      <c r="K208" t="s">
        <v>65</v>
      </c>
      <c r="L208" t="s">
        <v>229</v>
      </c>
      <c r="M208" t="s">
        <v>522</v>
      </c>
      <c r="N208" s="17" t="s">
        <v>3173</v>
      </c>
      <c r="O208" s="19">
        <f>SUBSTITUTE(SUBSTITUTE(SUBSTITUTE(N208, " Mrd. €", ""), ".", ""), ",", ".")*1</f>
        <v>4661</v>
      </c>
      <c r="P208">
        <v>4</v>
      </c>
      <c r="Q208" t="s">
        <v>3174</v>
      </c>
      <c r="R208" s="6">
        <v>1.57</v>
      </c>
      <c r="S208">
        <v>22.4</v>
      </c>
      <c r="T208">
        <v>23.9</v>
      </c>
      <c r="U208" s="5">
        <v>19</v>
      </c>
      <c r="V208" s="5">
        <v>19</v>
      </c>
      <c r="W208" s="6">
        <v>10.09</v>
      </c>
      <c r="X208" s="6">
        <v>12.64</v>
      </c>
      <c r="Y208" s="6">
        <v>1.39</v>
      </c>
      <c r="Z208" s="6">
        <v>0.96</v>
      </c>
      <c r="AA208" s="6">
        <v>0.92</v>
      </c>
      <c r="AB208" s="6">
        <v>8.2799999999999994</v>
      </c>
      <c r="AC208" s="6">
        <v>10.56</v>
      </c>
      <c r="AD208" s="6">
        <v>6.31</v>
      </c>
      <c r="AE208" s="6">
        <v>0.92</v>
      </c>
      <c r="AF208" s="6">
        <v>7.52</v>
      </c>
      <c r="AG208" s="6">
        <v>3.62</v>
      </c>
      <c r="AH208" s="6">
        <v>44.09</v>
      </c>
      <c r="AI208" s="6">
        <v>0.95</v>
      </c>
      <c r="AJ208" s="6">
        <v>4.5199999999999996</v>
      </c>
      <c r="AK208" s="6">
        <v>6.58</v>
      </c>
      <c r="AL208" s="6">
        <v>0.51</v>
      </c>
      <c r="AM208">
        <v>16.600000000000001</v>
      </c>
      <c r="AN208">
        <v>14.3</v>
      </c>
      <c r="AO208">
        <v>8.9</v>
      </c>
      <c r="AP208">
        <v>0.9</v>
      </c>
      <c r="AQ208">
        <v>-1.6</v>
      </c>
      <c r="AR208">
        <v>6.5</v>
      </c>
      <c r="AS208">
        <v>11</v>
      </c>
      <c r="AT208">
        <v>7.4</v>
      </c>
      <c r="AU208">
        <v>-12.5</v>
      </c>
      <c r="AV208">
        <v>43.1</v>
      </c>
      <c r="AW208">
        <v>15.3</v>
      </c>
      <c r="AX208" s="6">
        <v>6.83</v>
      </c>
      <c r="AY208" s="6">
        <v>10.26</v>
      </c>
      <c r="AZ208" s="6">
        <v>0</v>
      </c>
      <c r="BA208" s="6">
        <v>1.1299999999999999</v>
      </c>
      <c r="BB208" s="6">
        <v>4.0999999999999996</v>
      </c>
      <c r="BC208" s="6">
        <v>8.07</v>
      </c>
      <c r="BD208" s="6">
        <v>10.27</v>
      </c>
      <c r="BE208" s="6">
        <v>3.26</v>
      </c>
      <c r="BF208" s="6">
        <v>62.99</v>
      </c>
      <c r="BG208" s="6">
        <v>93.57</v>
      </c>
      <c r="BH208" s="6">
        <v>137.06</v>
      </c>
    </row>
    <row r="209" spans="1:60" hidden="1" x14ac:dyDescent="0.2">
      <c r="A209" t="s">
        <v>1430</v>
      </c>
      <c r="B209" t="s">
        <v>1968</v>
      </c>
      <c r="C209" t="s">
        <v>1969</v>
      </c>
      <c r="D209">
        <v>64</v>
      </c>
      <c r="E209" t="s">
        <v>533</v>
      </c>
      <c r="H209" t="s">
        <v>1970</v>
      </c>
      <c r="K209" t="s">
        <v>65</v>
      </c>
      <c r="L209" t="s">
        <v>181</v>
      </c>
      <c r="M209" t="s">
        <v>290</v>
      </c>
      <c r="N209" t="s">
        <v>1971</v>
      </c>
      <c r="O209" s="19">
        <f>SUBSTITUTE(SUBSTITUTE(SUBSTITUTE(N209, " Mrd. €", ""), ".", ""), ",", ".")*1</f>
        <v>4468</v>
      </c>
      <c r="P209">
        <v>4</v>
      </c>
      <c r="Q209" t="s">
        <v>1972</v>
      </c>
      <c r="R209" s="6">
        <v>3.44</v>
      </c>
      <c r="S209">
        <v>65.900000000000006</v>
      </c>
      <c r="T209">
        <v>100</v>
      </c>
      <c r="U209" s="5">
        <v>12</v>
      </c>
      <c r="V209" s="5">
        <v>19</v>
      </c>
      <c r="W209" s="6">
        <v>6.96</v>
      </c>
      <c r="X209" s="6">
        <v>6</v>
      </c>
      <c r="Y209" s="6">
        <v>5</v>
      </c>
      <c r="Z209" s="6">
        <v>0.97</v>
      </c>
      <c r="AA209" s="6">
        <v>0.98</v>
      </c>
      <c r="AB209" s="6">
        <v>2.82</v>
      </c>
      <c r="AC209" s="6">
        <v>1.83</v>
      </c>
      <c r="AD209" s="6">
        <v>4.96</v>
      </c>
      <c r="AE209" s="6">
        <v>0.72</v>
      </c>
      <c r="AF209" s="6">
        <v>2.59</v>
      </c>
      <c r="AG209" s="6">
        <v>5.74</v>
      </c>
      <c r="AI209" s="6">
        <v>0.96</v>
      </c>
      <c r="AJ209" s="6">
        <v>3.63</v>
      </c>
      <c r="AK209" s="6">
        <v>6.94</v>
      </c>
      <c r="AL209" s="6">
        <v>2.66</v>
      </c>
      <c r="AM209">
        <v>19.100000000000001</v>
      </c>
      <c r="AN209">
        <v>19.2</v>
      </c>
      <c r="AO209">
        <v>10.4</v>
      </c>
      <c r="AP209">
        <v>2.7</v>
      </c>
      <c r="AQ209">
        <v>-3.2</v>
      </c>
      <c r="AR209">
        <v>-1.6</v>
      </c>
      <c r="AS209">
        <v>-14</v>
      </c>
      <c r="AT209">
        <v>-12.9</v>
      </c>
      <c r="AU209">
        <v>-17.3</v>
      </c>
      <c r="AV209">
        <v>33.9</v>
      </c>
      <c r="AW209">
        <v>9999</v>
      </c>
      <c r="AX209" s="6">
        <v>5.81</v>
      </c>
      <c r="AY209" s="6">
        <v>-0.98</v>
      </c>
      <c r="AZ209" s="6">
        <v>0</v>
      </c>
      <c r="BA209" s="6">
        <v>-0.15</v>
      </c>
      <c r="BB209" s="6">
        <v>0.13</v>
      </c>
      <c r="BC209" s="6">
        <v>9.67</v>
      </c>
      <c r="BD209" s="6">
        <v>-3.06</v>
      </c>
      <c r="BE209" s="6">
        <v>-9.2100000000000009</v>
      </c>
      <c r="BF209" s="6">
        <v>-4.79</v>
      </c>
      <c r="BG209" s="6">
        <v>75.88</v>
      </c>
      <c r="BH209" s="6">
        <v>757.14</v>
      </c>
    </row>
    <row r="210" spans="1:60" hidden="1" x14ac:dyDescent="0.2">
      <c r="A210" t="s">
        <v>1436</v>
      </c>
      <c r="B210" t="s">
        <v>336</v>
      </c>
      <c r="C210" t="s">
        <v>337</v>
      </c>
      <c r="D210">
        <v>76</v>
      </c>
      <c r="E210" t="s">
        <v>338</v>
      </c>
      <c r="G210" t="s">
        <v>84</v>
      </c>
      <c r="H210" t="s">
        <v>339</v>
      </c>
      <c r="K210" t="s">
        <v>65</v>
      </c>
      <c r="L210" t="s">
        <v>181</v>
      </c>
      <c r="M210" t="s">
        <v>290</v>
      </c>
      <c r="N210" t="s">
        <v>340</v>
      </c>
      <c r="O210" s="19">
        <f>SUBSTITUTE(SUBSTITUTE(SUBSTITUTE(N210, " Mrd. €", ""), ".", ""), ",", ".")*1</f>
        <v>43858</v>
      </c>
      <c r="P210">
        <v>4</v>
      </c>
      <c r="Q210" t="s">
        <v>232</v>
      </c>
      <c r="R210" s="6">
        <v>3.85</v>
      </c>
      <c r="S210">
        <v>64.3</v>
      </c>
      <c r="T210">
        <v>100</v>
      </c>
      <c r="U210" s="5">
        <v>14</v>
      </c>
      <c r="V210" s="5">
        <v>19</v>
      </c>
      <c r="W210" s="6">
        <v>5.96</v>
      </c>
      <c r="X210" s="6">
        <v>5.99</v>
      </c>
      <c r="Y210" s="6">
        <v>6.53</v>
      </c>
      <c r="Z210" s="6">
        <v>0.98</v>
      </c>
      <c r="AA210" s="6">
        <v>0.95</v>
      </c>
      <c r="AB210" s="6">
        <v>5.03</v>
      </c>
      <c r="AC210" s="6">
        <v>5.85</v>
      </c>
      <c r="AD210" s="6">
        <v>6.93</v>
      </c>
      <c r="AE210" s="6">
        <v>0.8</v>
      </c>
      <c r="AF210" s="6">
        <v>1.54</v>
      </c>
      <c r="AG210" s="6">
        <v>5.61</v>
      </c>
      <c r="AH210" s="6">
        <v>19.57</v>
      </c>
      <c r="AI210" s="6">
        <v>0.88</v>
      </c>
      <c r="AJ210" s="6">
        <v>1.61</v>
      </c>
      <c r="AK210" s="6">
        <v>5.66</v>
      </c>
      <c r="AL210" s="6">
        <v>6.61</v>
      </c>
      <c r="AM210">
        <v>16.8</v>
      </c>
      <c r="AN210">
        <v>16.7</v>
      </c>
      <c r="AO210">
        <v>8.3000000000000007</v>
      </c>
      <c r="AP210">
        <v>2.4</v>
      </c>
      <c r="AQ210">
        <v>-4.9000000000000004</v>
      </c>
      <c r="AR210">
        <v>-9.1</v>
      </c>
      <c r="AS210">
        <v>-0.6</v>
      </c>
      <c r="AT210">
        <v>6.8</v>
      </c>
      <c r="AU210">
        <v>-8</v>
      </c>
      <c r="AV210">
        <v>45.2</v>
      </c>
      <c r="AW210">
        <v>9999</v>
      </c>
      <c r="AX210" s="6">
        <v>5.37</v>
      </c>
      <c r="AY210" s="6">
        <v>0.93</v>
      </c>
      <c r="AZ210" s="6">
        <v>0</v>
      </c>
      <c r="BA210" s="6">
        <v>1.39</v>
      </c>
      <c r="BB210" s="6">
        <v>2.2200000000000002</v>
      </c>
      <c r="BC210" s="6">
        <v>6.14</v>
      </c>
      <c r="BD210" s="6">
        <v>12.05</v>
      </c>
      <c r="BE210" s="6">
        <v>8.1</v>
      </c>
      <c r="BF210" s="6">
        <v>4.75</v>
      </c>
      <c r="BG210" s="6">
        <v>68.680000000000007</v>
      </c>
      <c r="BH210" s="6">
        <v>110.27</v>
      </c>
    </row>
    <row r="211" spans="1:60" hidden="1" x14ac:dyDescent="0.2">
      <c r="A211" t="s">
        <v>1442</v>
      </c>
      <c r="B211" t="s">
        <v>3646</v>
      </c>
      <c r="C211" t="s">
        <v>3647</v>
      </c>
      <c r="D211">
        <v>65</v>
      </c>
      <c r="E211" t="s">
        <v>63</v>
      </c>
      <c r="G211" t="s">
        <v>74</v>
      </c>
      <c r="H211" t="s">
        <v>3648</v>
      </c>
      <c r="K211" t="s">
        <v>65</v>
      </c>
      <c r="L211" t="s">
        <v>66</v>
      </c>
      <c r="M211" t="s">
        <v>190</v>
      </c>
      <c r="N211" t="s">
        <v>3649</v>
      </c>
      <c r="O211" s="19">
        <f>SUBSTITUTE(SUBSTITUTE(SUBSTITUTE(N211, " Mrd. €", ""), ".", ""), ",", ".")*1</f>
        <v>9592</v>
      </c>
      <c r="P211">
        <v>4</v>
      </c>
      <c r="Q211" t="s">
        <v>2084</v>
      </c>
      <c r="R211" s="6">
        <v>2.71</v>
      </c>
      <c r="S211">
        <v>18.5</v>
      </c>
      <c r="T211">
        <v>23.2</v>
      </c>
      <c r="U211" s="5">
        <v>15</v>
      </c>
      <c r="V211" s="5">
        <v>19</v>
      </c>
      <c r="W211" s="6">
        <v>9.6999999999999993</v>
      </c>
      <c r="X211" s="6">
        <v>7.12</v>
      </c>
      <c r="Y211" s="6">
        <v>12.95</v>
      </c>
      <c r="Z211" s="6">
        <v>0.98</v>
      </c>
      <c r="AA211" s="6">
        <v>0.94</v>
      </c>
      <c r="AB211" s="6">
        <v>9.0399999999999991</v>
      </c>
      <c r="AC211" s="6">
        <v>9.1999999999999993</v>
      </c>
      <c r="AD211" s="6">
        <v>7.46</v>
      </c>
      <c r="AE211" s="6">
        <v>0.62</v>
      </c>
      <c r="AF211" s="6">
        <v>4.22</v>
      </c>
      <c r="AG211" s="6">
        <v>-3.96</v>
      </c>
      <c r="AI211" s="6">
        <v>0.86</v>
      </c>
      <c r="AJ211" s="6">
        <v>1.95</v>
      </c>
      <c r="AK211" s="6">
        <v>1.0900000000000001</v>
      </c>
      <c r="AL211" s="6">
        <v>4.91</v>
      </c>
      <c r="AM211">
        <v>8</v>
      </c>
      <c r="AN211">
        <v>6.8</v>
      </c>
      <c r="AO211">
        <v>7.7</v>
      </c>
      <c r="AP211">
        <v>0.8</v>
      </c>
      <c r="AQ211">
        <v>-8.1</v>
      </c>
      <c r="AR211">
        <v>-17.399999999999999</v>
      </c>
      <c r="AS211">
        <v>19.100000000000001</v>
      </c>
      <c r="AT211">
        <v>20.100000000000001</v>
      </c>
      <c r="AU211">
        <v>12.5</v>
      </c>
      <c r="AV211">
        <v>6.4</v>
      </c>
      <c r="AW211">
        <v>3.7</v>
      </c>
      <c r="AX211" s="6">
        <v>4.5999999999999996</v>
      </c>
      <c r="AY211" s="6">
        <v>11.33</v>
      </c>
      <c r="AZ211" s="6">
        <v>0</v>
      </c>
      <c r="BA211" s="6">
        <v>2.2599999999999998</v>
      </c>
      <c r="BB211" s="6">
        <v>4.2</v>
      </c>
      <c r="BC211" s="6">
        <v>9.25</v>
      </c>
      <c r="BD211" s="6">
        <v>25.02</v>
      </c>
      <c r="BE211" s="6">
        <v>19.98</v>
      </c>
      <c r="BF211" s="6">
        <v>71.040000000000006</v>
      </c>
      <c r="BG211" s="6">
        <v>56.75</v>
      </c>
      <c r="BH211" s="6">
        <v>608.57000000000005</v>
      </c>
    </row>
    <row r="212" spans="1:60" hidden="1" x14ac:dyDescent="0.2">
      <c r="A212" t="s">
        <v>1449</v>
      </c>
      <c r="B212" t="s">
        <v>2995</v>
      </c>
      <c r="C212" t="s">
        <v>2996</v>
      </c>
      <c r="D212">
        <v>57</v>
      </c>
      <c r="E212" t="s">
        <v>265</v>
      </c>
      <c r="G212" t="s">
        <v>84</v>
      </c>
      <c r="H212" t="s">
        <v>2997</v>
      </c>
      <c r="K212" t="s">
        <v>65</v>
      </c>
      <c r="L212" t="s">
        <v>86</v>
      </c>
      <c r="M212" t="s">
        <v>198</v>
      </c>
      <c r="N212" t="s">
        <v>2998</v>
      </c>
      <c r="O212" s="19">
        <f>SUBSTITUTE(SUBSTITUTE(SUBSTITUTE(N212, " Mrd. €", ""), ".", ""), ",", ".")*1</f>
        <v>6181</v>
      </c>
      <c r="P212">
        <v>4</v>
      </c>
      <c r="Q212" t="s">
        <v>2999</v>
      </c>
      <c r="R212" s="6">
        <v>3.14</v>
      </c>
      <c r="S212">
        <v>60.5</v>
      </c>
      <c r="T212">
        <v>41.6</v>
      </c>
      <c r="U212" s="5">
        <v>19</v>
      </c>
      <c r="V212" s="5">
        <v>19</v>
      </c>
      <c r="W212" s="6">
        <v>11.79</v>
      </c>
      <c r="X212" s="6">
        <v>12.16</v>
      </c>
      <c r="Y212" s="6">
        <v>-5.73</v>
      </c>
      <c r="Z212" s="6">
        <v>0.96</v>
      </c>
      <c r="AA212" s="6">
        <v>0.79</v>
      </c>
      <c r="AB212" s="6">
        <v>4.3099999999999996</v>
      </c>
      <c r="AC212" s="6">
        <v>-3.58</v>
      </c>
      <c r="AD212" s="6">
        <v>-24.55</v>
      </c>
      <c r="AE212" s="6">
        <v>0.9</v>
      </c>
      <c r="AF212" s="6">
        <v>8.44</v>
      </c>
      <c r="AG212" s="6">
        <v>4.22</v>
      </c>
      <c r="AH212" s="6">
        <v>-21.35</v>
      </c>
      <c r="AI212" s="6">
        <v>0.87</v>
      </c>
      <c r="AJ212" s="6">
        <v>2.96</v>
      </c>
      <c r="AK212" s="6">
        <v>0.3</v>
      </c>
      <c r="AL212" s="6">
        <v>-6</v>
      </c>
      <c r="AM212">
        <v>19.2</v>
      </c>
      <c r="AN212">
        <v>19.2</v>
      </c>
      <c r="AO212">
        <v>12.1</v>
      </c>
      <c r="AP212">
        <v>1.1000000000000001</v>
      </c>
      <c r="AQ212">
        <v>6</v>
      </c>
      <c r="AR212">
        <v>4.7</v>
      </c>
      <c r="AS212">
        <v>-14</v>
      </c>
      <c r="AT212">
        <v>-14.2</v>
      </c>
      <c r="AU212">
        <v>-38</v>
      </c>
      <c r="AV212">
        <v>8.3000000000000007</v>
      </c>
      <c r="AW212">
        <v>0.8</v>
      </c>
      <c r="AX212" s="6">
        <v>3.49</v>
      </c>
      <c r="AY212" s="6">
        <v>3.67</v>
      </c>
      <c r="AZ212" s="6">
        <v>0</v>
      </c>
      <c r="BA212" s="6">
        <v>-3.46</v>
      </c>
      <c r="BB212" s="6">
        <v>-7.66</v>
      </c>
      <c r="BC212" s="6">
        <v>-20.440000000000001</v>
      </c>
      <c r="BD212" s="6">
        <v>-22.93</v>
      </c>
      <c r="BE212" s="6">
        <v>-8.06</v>
      </c>
      <c r="BF212" s="6">
        <v>19.739999999999998</v>
      </c>
      <c r="BG212" s="6">
        <v>40.9</v>
      </c>
      <c r="BH212" s="6">
        <v>155.9</v>
      </c>
    </row>
    <row r="213" spans="1:60" hidden="1" x14ac:dyDescent="0.2">
      <c r="A213" t="s">
        <v>1455</v>
      </c>
      <c r="B213" t="s">
        <v>2010</v>
      </c>
      <c r="C213" t="s">
        <v>2011</v>
      </c>
      <c r="D213">
        <v>60</v>
      </c>
      <c r="E213" t="s">
        <v>1325</v>
      </c>
      <c r="G213" t="s">
        <v>406</v>
      </c>
      <c r="H213" t="s">
        <v>2012</v>
      </c>
      <c r="K213" t="s">
        <v>65</v>
      </c>
      <c r="L213" t="s">
        <v>86</v>
      </c>
      <c r="M213" t="s">
        <v>198</v>
      </c>
      <c r="N213" s="17" t="s">
        <v>2013</v>
      </c>
      <c r="O213" s="19">
        <f>SUBSTITUTE(SUBSTITUTE(SUBSTITUTE(N213, " Mrd. €", ""), ".", ""), ",", ".")*1</f>
        <v>3317</v>
      </c>
      <c r="P213">
        <v>4</v>
      </c>
      <c r="Q213" t="s">
        <v>2014</v>
      </c>
      <c r="R213" s="6">
        <v>2.44</v>
      </c>
      <c r="S213">
        <v>45.1</v>
      </c>
      <c r="T213">
        <v>57.8</v>
      </c>
      <c r="U213" s="5">
        <v>13</v>
      </c>
      <c r="V213" s="5">
        <v>18</v>
      </c>
      <c r="W213" s="6">
        <v>21.71</v>
      </c>
      <c r="X213" s="6">
        <v>16.29</v>
      </c>
      <c r="Z213" s="6">
        <v>0.9</v>
      </c>
      <c r="AA213" s="6">
        <v>0.96</v>
      </c>
      <c r="AB213" s="6">
        <v>26.18</v>
      </c>
      <c r="AC213" s="6">
        <v>5.0599999999999996</v>
      </c>
      <c r="AD213" s="6">
        <v>-33.92</v>
      </c>
      <c r="AE213" s="6">
        <v>0.79</v>
      </c>
      <c r="AF213" s="6">
        <v>6.86</v>
      </c>
      <c r="AG213" s="6">
        <v>-0.37</v>
      </c>
      <c r="AI213" s="6">
        <v>0.95</v>
      </c>
      <c r="AJ213" s="6">
        <v>11.61</v>
      </c>
      <c r="AK213" s="6">
        <v>10.19</v>
      </c>
      <c r="AL213" s="6">
        <v>3.54</v>
      </c>
      <c r="AM213">
        <v>23.1</v>
      </c>
      <c r="AN213">
        <v>18.5</v>
      </c>
      <c r="AO213">
        <v>18.899999999999999</v>
      </c>
      <c r="AP213">
        <v>0.6</v>
      </c>
      <c r="AQ213">
        <v>-11.8</v>
      </c>
      <c r="AR213">
        <v>-9.1</v>
      </c>
      <c r="AS213">
        <v>29.9</v>
      </c>
      <c r="AT213">
        <v>-13.7</v>
      </c>
      <c r="AU213">
        <v>14</v>
      </c>
      <c r="AV213">
        <v>14.4</v>
      </c>
      <c r="AW213">
        <v>6.4</v>
      </c>
      <c r="AX213" s="6">
        <v>19.46</v>
      </c>
      <c r="AY213" s="6">
        <v>-3.62</v>
      </c>
      <c r="AZ213" s="6">
        <v>0</v>
      </c>
      <c r="BA213" s="6">
        <v>-5.45</v>
      </c>
      <c r="BB213" s="6">
        <v>-8.19</v>
      </c>
      <c r="BC213" s="6">
        <v>-7.67</v>
      </c>
      <c r="BD213" s="6">
        <v>-17.989999999999998</v>
      </c>
      <c r="BE213" s="6">
        <v>-19.93</v>
      </c>
      <c r="BF213" s="6">
        <v>-16.84</v>
      </c>
      <c r="BG213" s="6">
        <v>492</v>
      </c>
      <c r="BH213" s="6">
        <v>1792.11</v>
      </c>
    </row>
    <row r="214" spans="1:60" hidden="1" x14ac:dyDescent="0.2">
      <c r="A214" t="s">
        <v>1460</v>
      </c>
      <c r="B214" t="s">
        <v>2423</v>
      </c>
      <c r="C214" t="s">
        <v>2424</v>
      </c>
      <c r="D214">
        <v>100</v>
      </c>
      <c r="E214" t="s">
        <v>144</v>
      </c>
      <c r="G214" t="s">
        <v>84</v>
      </c>
      <c r="H214" t="s">
        <v>2425</v>
      </c>
      <c r="K214" t="s">
        <v>65</v>
      </c>
      <c r="L214" t="s">
        <v>66</v>
      </c>
      <c r="M214" t="s">
        <v>190</v>
      </c>
      <c r="N214" s="17" t="s">
        <v>2426</v>
      </c>
      <c r="O214" s="19">
        <f>SUBSTITUTE(SUBSTITUTE(SUBSTITUTE(N214, " Mrd. €", ""), ".", ""), ",", ".")*1</f>
        <v>95067</v>
      </c>
      <c r="P214">
        <v>4</v>
      </c>
      <c r="Q214" t="s">
        <v>1116</v>
      </c>
      <c r="R214" s="6">
        <v>1.37</v>
      </c>
      <c r="S214">
        <v>34</v>
      </c>
      <c r="T214">
        <v>36.4</v>
      </c>
      <c r="U214" s="5">
        <v>14</v>
      </c>
      <c r="V214" s="5">
        <v>18</v>
      </c>
      <c r="W214" s="6">
        <v>11.24</v>
      </c>
      <c r="X214" s="6">
        <v>12.21</v>
      </c>
      <c r="Y214" s="6">
        <v>12.31</v>
      </c>
      <c r="Z214" s="6">
        <v>0.94</v>
      </c>
      <c r="AA214" s="6">
        <v>0.94</v>
      </c>
      <c r="AB214" s="6">
        <v>12.45</v>
      </c>
      <c r="AC214" s="6">
        <v>12.16</v>
      </c>
      <c r="AD214" s="6">
        <v>13.11</v>
      </c>
      <c r="AE214" s="6">
        <v>0.95</v>
      </c>
      <c r="AF214" s="6">
        <v>9.23</v>
      </c>
      <c r="AG214" s="6">
        <v>15.87</v>
      </c>
      <c r="AH214" s="6">
        <v>14.43</v>
      </c>
      <c r="AI214" s="6">
        <v>0.89</v>
      </c>
      <c r="AJ214" s="6">
        <v>6.51</v>
      </c>
      <c r="AK214" s="6">
        <v>8.18</v>
      </c>
      <c r="AL214" s="6">
        <v>8.0500000000000007</v>
      </c>
      <c r="AM214">
        <v>26.4</v>
      </c>
      <c r="AN214">
        <v>24.8</v>
      </c>
      <c r="AO214">
        <v>24</v>
      </c>
      <c r="AP214">
        <v>4.4000000000000004</v>
      </c>
      <c r="AQ214">
        <v>22.1</v>
      </c>
      <c r="AR214">
        <v>8.8000000000000007</v>
      </c>
      <c r="AS214">
        <v>24.8</v>
      </c>
      <c r="AT214">
        <v>39.299999999999997</v>
      </c>
      <c r="AU214">
        <v>29.4</v>
      </c>
      <c r="AV214">
        <v>28.1</v>
      </c>
      <c r="AW214">
        <v>6.1</v>
      </c>
      <c r="AX214" s="6">
        <v>15.18</v>
      </c>
      <c r="AY214" s="6">
        <v>16.77</v>
      </c>
      <c r="AZ214" s="6">
        <v>0</v>
      </c>
      <c r="BA214" s="6">
        <v>-0.15</v>
      </c>
      <c r="BB214" s="6">
        <v>4.12</v>
      </c>
      <c r="BC214" s="6">
        <v>2.76</v>
      </c>
      <c r="BD214" s="6">
        <v>5.16</v>
      </c>
      <c r="BE214" s="6">
        <v>17.68</v>
      </c>
      <c r="BF214" s="6">
        <v>117.13</v>
      </c>
      <c r="BG214" s="6">
        <v>310.97000000000003</v>
      </c>
      <c r="BH214" s="6">
        <v>139.6</v>
      </c>
    </row>
    <row r="215" spans="1:60" hidden="1" x14ac:dyDescent="0.2">
      <c r="A215" t="s">
        <v>1465</v>
      </c>
      <c r="B215" t="s">
        <v>91</v>
      </c>
      <c r="C215" t="s">
        <v>92</v>
      </c>
      <c r="D215">
        <v>88</v>
      </c>
      <c r="E215" t="s">
        <v>93</v>
      </c>
      <c r="G215" t="s">
        <v>94</v>
      </c>
      <c r="H215" t="s">
        <v>95</v>
      </c>
      <c r="K215" t="s">
        <v>96</v>
      </c>
      <c r="L215" t="s">
        <v>97</v>
      </c>
      <c r="M215" t="s">
        <v>98</v>
      </c>
      <c r="N215" s="17" t="s">
        <v>99</v>
      </c>
      <c r="O215" s="19">
        <f>SUBSTITUTE(SUBSTITUTE(SUBSTITUTE(N215, " Mrd. €", ""), ".", ""), ",", ".")*1</f>
        <v>6699</v>
      </c>
      <c r="P215">
        <v>4</v>
      </c>
      <c r="Q215" t="s">
        <v>100</v>
      </c>
      <c r="R215" s="6">
        <v>1.26</v>
      </c>
      <c r="S215">
        <v>29.9</v>
      </c>
      <c r="T215">
        <v>25.7</v>
      </c>
      <c r="U215" s="5">
        <v>15</v>
      </c>
      <c r="V215" s="5">
        <v>18</v>
      </c>
      <c r="W215" s="6">
        <v>15.18</v>
      </c>
      <c r="X215" s="6">
        <v>17.71</v>
      </c>
      <c r="Y215" s="6">
        <v>69.09</v>
      </c>
      <c r="Z215" s="6">
        <v>0.92</v>
      </c>
      <c r="AA215" s="6">
        <v>0.93</v>
      </c>
      <c r="AB215" s="6">
        <v>14.67</v>
      </c>
      <c r="AC215" s="6">
        <v>19.059999999999999</v>
      </c>
      <c r="AD215" s="6">
        <v>16.12</v>
      </c>
      <c r="AE215" s="6">
        <v>0.48</v>
      </c>
      <c r="AF215" s="6">
        <v>23.26</v>
      </c>
      <c r="AG215" s="6">
        <v>30.37</v>
      </c>
      <c r="AH215" s="6">
        <v>-36.76</v>
      </c>
      <c r="AI215" s="6">
        <v>0.91</v>
      </c>
      <c r="AJ215" s="6">
        <v>10.48</v>
      </c>
      <c r="AK215" s="6">
        <v>11.22</v>
      </c>
      <c r="AL215" s="6">
        <v>-1.37</v>
      </c>
      <c r="AM215">
        <v>23.8</v>
      </c>
      <c r="AN215">
        <v>23.8</v>
      </c>
      <c r="AO215">
        <v>15.5</v>
      </c>
      <c r="AP215">
        <v>1.7</v>
      </c>
      <c r="AQ215">
        <v>-0.8</v>
      </c>
      <c r="AR215">
        <v>-4.5</v>
      </c>
      <c r="AS215">
        <v>-45.5</v>
      </c>
      <c r="AT215">
        <v>37.700000000000003</v>
      </c>
      <c r="AU215">
        <v>3.4</v>
      </c>
      <c r="AV215">
        <v>12.3</v>
      </c>
      <c r="AW215">
        <v>1.3</v>
      </c>
      <c r="AX215" s="6">
        <v>15.02</v>
      </c>
      <c r="AY215" s="6">
        <v>12.43</v>
      </c>
      <c r="AZ215" s="6">
        <v>0</v>
      </c>
      <c r="BA215" s="6">
        <v>1.31</v>
      </c>
      <c r="BB215" s="6">
        <v>3.37</v>
      </c>
      <c r="BC215" s="6">
        <v>30.15</v>
      </c>
      <c r="BD215" s="6">
        <v>34.799999999999997</v>
      </c>
      <c r="BE215" s="6">
        <v>41.27</v>
      </c>
      <c r="BF215" s="6">
        <v>79.62</v>
      </c>
      <c r="BG215" s="6">
        <v>305.33999999999997</v>
      </c>
      <c r="BH215" s="6">
        <v>678.92</v>
      </c>
    </row>
    <row r="216" spans="1:60" hidden="1" x14ac:dyDescent="0.2">
      <c r="A216" t="s">
        <v>1471</v>
      </c>
      <c r="B216" t="s">
        <v>376</v>
      </c>
      <c r="C216" t="s">
        <v>377</v>
      </c>
      <c r="D216">
        <v>98</v>
      </c>
      <c r="E216" t="s">
        <v>83</v>
      </c>
      <c r="G216" t="s">
        <v>84</v>
      </c>
      <c r="H216" t="s">
        <v>378</v>
      </c>
      <c r="K216" t="s">
        <v>65</v>
      </c>
      <c r="L216" t="s">
        <v>66</v>
      </c>
      <c r="M216" t="s">
        <v>77</v>
      </c>
      <c r="N216" s="17" t="s">
        <v>379</v>
      </c>
      <c r="O216" s="19">
        <f>SUBSTITUTE(SUBSTITUTE(SUBSTITUTE(N216, " Mrd. €", ""), ".", ""), ",", ".")*1</f>
        <v>42048</v>
      </c>
      <c r="P216">
        <v>1</v>
      </c>
      <c r="Q216" t="s">
        <v>380</v>
      </c>
      <c r="R216" s="6">
        <v>1.27</v>
      </c>
      <c r="S216">
        <v>18.399999999999999</v>
      </c>
      <c r="T216">
        <v>9.8000000000000007</v>
      </c>
      <c r="U216" s="5">
        <v>18</v>
      </c>
      <c r="V216" s="5">
        <v>18</v>
      </c>
      <c r="W216" s="6">
        <v>10.15</v>
      </c>
      <c r="X216" s="6">
        <v>9.16</v>
      </c>
      <c r="Y216" s="6">
        <v>9.43</v>
      </c>
      <c r="Z216" s="6">
        <v>0.99</v>
      </c>
      <c r="AA216" s="6">
        <v>0.93</v>
      </c>
      <c r="AB216" s="6">
        <v>14.57</v>
      </c>
      <c r="AC216" s="6">
        <v>15.5</v>
      </c>
      <c r="AD216" s="6">
        <v>18.190000000000001</v>
      </c>
      <c r="AE216" s="6">
        <v>0.82</v>
      </c>
      <c r="AF216" s="6">
        <v>15.92</v>
      </c>
      <c r="AG216" s="6">
        <v>32.090000000000003</v>
      </c>
      <c r="AI216" s="6">
        <v>0.96</v>
      </c>
      <c r="AJ216" s="6">
        <v>3.63</v>
      </c>
      <c r="AK216" s="6">
        <v>5.85</v>
      </c>
      <c r="AL216" s="6">
        <v>7.8</v>
      </c>
      <c r="AM216">
        <v>14.8</v>
      </c>
      <c r="AN216">
        <v>14.6</v>
      </c>
      <c r="AO216">
        <v>7.5</v>
      </c>
      <c r="AP216">
        <v>2.8</v>
      </c>
      <c r="AQ216">
        <v>23.5</v>
      </c>
      <c r="AR216">
        <v>15.9</v>
      </c>
      <c r="AS216">
        <v>-12.5</v>
      </c>
      <c r="AT216">
        <v>43</v>
      </c>
      <c r="AU216">
        <v>75.900000000000006</v>
      </c>
      <c r="AV216">
        <v>2.8</v>
      </c>
      <c r="AW216">
        <v>1.1000000000000001</v>
      </c>
      <c r="AX216" s="6">
        <v>14.37</v>
      </c>
      <c r="AY216" s="6">
        <v>25.84</v>
      </c>
      <c r="AZ216" s="6">
        <v>0</v>
      </c>
      <c r="BA216" s="6">
        <v>-1.07</v>
      </c>
      <c r="BB216" s="6">
        <v>4.74</v>
      </c>
      <c r="BC216" s="6">
        <v>6.25</v>
      </c>
      <c r="BD216" s="6">
        <v>22.44</v>
      </c>
      <c r="BE216" s="6">
        <v>39.28</v>
      </c>
      <c r="BF216" s="6">
        <v>215.59</v>
      </c>
      <c r="BG216" s="6">
        <v>282.87</v>
      </c>
      <c r="BH216" s="6">
        <v>298.05</v>
      </c>
    </row>
    <row r="217" spans="1:60" hidden="1" x14ac:dyDescent="0.2">
      <c r="A217" t="s">
        <v>1476</v>
      </c>
      <c r="B217" t="s">
        <v>3473</v>
      </c>
      <c r="C217" t="s">
        <v>3474</v>
      </c>
      <c r="D217">
        <v>100</v>
      </c>
      <c r="E217" t="s">
        <v>144</v>
      </c>
      <c r="G217" t="s">
        <v>84</v>
      </c>
      <c r="H217" t="s">
        <v>3475</v>
      </c>
      <c r="K217" t="s">
        <v>65</v>
      </c>
      <c r="L217" t="s">
        <v>129</v>
      </c>
      <c r="M217" t="s">
        <v>1237</v>
      </c>
      <c r="N217" s="17" t="s">
        <v>3476</v>
      </c>
      <c r="O217" s="19">
        <f>SUBSTITUTE(SUBSTITUTE(SUBSTITUTE(N217, " Mrd. €", ""), ".", ""), ",", ".")*1</f>
        <v>90972</v>
      </c>
      <c r="P217">
        <v>4</v>
      </c>
      <c r="Q217" t="s">
        <v>3477</v>
      </c>
      <c r="R217" s="6">
        <v>1.53</v>
      </c>
      <c r="S217">
        <v>20.100000000000001</v>
      </c>
      <c r="T217">
        <v>14.8</v>
      </c>
      <c r="U217" s="5">
        <v>3</v>
      </c>
      <c r="V217" s="5">
        <v>18</v>
      </c>
      <c r="W217" s="6">
        <v>68.819999999999993</v>
      </c>
      <c r="X217" s="6">
        <v>212.59</v>
      </c>
      <c r="Y217" s="6">
        <v>32.32</v>
      </c>
      <c r="Z217" s="6">
        <v>0.7</v>
      </c>
      <c r="AA217" s="6">
        <v>0.95</v>
      </c>
      <c r="AB217" s="6">
        <v>14.57</v>
      </c>
      <c r="AC217" s="6">
        <v>10.59</v>
      </c>
      <c r="AD217" s="6">
        <v>13.61</v>
      </c>
      <c r="AE217" s="6">
        <v>0.91</v>
      </c>
      <c r="AF217" s="6">
        <v>20.149999999999999</v>
      </c>
      <c r="AG217" s="6">
        <v>12.1</v>
      </c>
      <c r="AH217" s="6">
        <v>-4.59</v>
      </c>
      <c r="AI217" s="6">
        <v>0.87</v>
      </c>
      <c r="AJ217" s="6">
        <v>21.02</v>
      </c>
      <c r="AK217" s="6">
        <v>6.9</v>
      </c>
      <c r="AL217" s="6">
        <v>20.6</v>
      </c>
      <c r="AM217">
        <v>28.3</v>
      </c>
      <c r="AN217">
        <v>13.2</v>
      </c>
      <c r="AO217">
        <v>8.5</v>
      </c>
      <c r="AP217">
        <v>0.5</v>
      </c>
      <c r="AQ217">
        <v>2.6</v>
      </c>
      <c r="AR217">
        <v>76</v>
      </c>
      <c r="AS217">
        <v>-12.4</v>
      </c>
      <c r="AT217">
        <v>-25.6</v>
      </c>
      <c r="AU217">
        <v>-65.3</v>
      </c>
      <c r="AV217">
        <v>18.600000000000001</v>
      </c>
      <c r="AW217">
        <v>3.8</v>
      </c>
      <c r="AX217" s="6">
        <v>14.31</v>
      </c>
      <c r="AY217" s="6">
        <v>18.41</v>
      </c>
      <c r="AZ217" s="6">
        <v>0</v>
      </c>
      <c r="BA217" s="6">
        <v>3.61</v>
      </c>
      <c r="BB217" s="6">
        <v>0.03</v>
      </c>
      <c r="BC217" s="6">
        <v>3.5</v>
      </c>
      <c r="BD217" s="6">
        <v>28.1</v>
      </c>
      <c r="BE217" s="6">
        <v>34.08</v>
      </c>
      <c r="BF217" s="6">
        <v>132.82</v>
      </c>
      <c r="BG217" s="6">
        <v>281.01</v>
      </c>
      <c r="BH217" s="6">
        <v>226.82</v>
      </c>
    </row>
    <row r="218" spans="1:60" hidden="1" x14ac:dyDescent="0.2">
      <c r="A218" t="s">
        <v>1482</v>
      </c>
      <c r="B218" t="s">
        <v>3159</v>
      </c>
      <c r="C218" t="s">
        <v>3160</v>
      </c>
      <c r="D218">
        <v>100</v>
      </c>
      <c r="E218" t="s">
        <v>473</v>
      </c>
      <c r="G218" t="s">
        <v>84</v>
      </c>
      <c r="H218" t="s">
        <v>3161</v>
      </c>
      <c r="K218" t="s">
        <v>65</v>
      </c>
      <c r="L218" t="s">
        <v>558</v>
      </c>
      <c r="M218" t="s">
        <v>3162</v>
      </c>
      <c r="N218" s="17" t="s">
        <v>3163</v>
      </c>
      <c r="O218" s="19">
        <f>SUBSTITUTE(SUBSTITUTE(SUBSTITUTE(N218, " Mrd. €", ""), ".", ""), ",", ".")*1</f>
        <v>9767</v>
      </c>
      <c r="P218">
        <v>4</v>
      </c>
      <c r="Q218" t="s">
        <v>1109</v>
      </c>
      <c r="R218" s="6">
        <v>1.65</v>
      </c>
      <c r="S218">
        <v>34.4</v>
      </c>
      <c r="T218">
        <v>34.5</v>
      </c>
      <c r="U218" s="5">
        <v>13</v>
      </c>
      <c r="V218" s="5">
        <v>18</v>
      </c>
      <c r="W218" s="6">
        <v>14.07</v>
      </c>
      <c r="X218" s="6">
        <v>11.64</v>
      </c>
      <c r="Y218" s="6">
        <v>7.14</v>
      </c>
      <c r="Z218" s="6">
        <v>0.96</v>
      </c>
      <c r="AA218" s="6">
        <v>0.9</v>
      </c>
      <c r="AB218" s="6">
        <v>12.96</v>
      </c>
      <c r="AC218" s="6">
        <v>14.9</v>
      </c>
      <c r="AD218" s="6">
        <v>5.63</v>
      </c>
      <c r="AE218" s="6">
        <v>0.93</v>
      </c>
      <c r="AF218" s="6">
        <v>16.059999999999999</v>
      </c>
      <c r="AG218" s="6">
        <v>13.83</v>
      </c>
      <c r="AH218" s="6">
        <v>2.42</v>
      </c>
      <c r="AI218" s="6">
        <v>0.97</v>
      </c>
      <c r="AJ218" s="6">
        <v>3.5</v>
      </c>
      <c r="AK218" s="6">
        <v>5.86</v>
      </c>
      <c r="AL218" s="6">
        <v>1.75</v>
      </c>
      <c r="AM218">
        <v>20.6</v>
      </c>
      <c r="AN218">
        <v>20.9</v>
      </c>
      <c r="AO218">
        <v>12.2</v>
      </c>
      <c r="AP218">
        <v>2.6</v>
      </c>
      <c r="AQ218">
        <v>7.8</v>
      </c>
      <c r="AR218">
        <v>3.9</v>
      </c>
      <c r="AS218">
        <v>2.2000000000000002</v>
      </c>
      <c r="AT218">
        <v>17.600000000000001</v>
      </c>
      <c r="AU218">
        <v>2</v>
      </c>
      <c r="AV218">
        <v>28</v>
      </c>
      <c r="AW218">
        <v>14</v>
      </c>
      <c r="AX218" s="6">
        <v>13.57</v>
      </c>
      <c r="AY218" s="6">
        <v>10.31</v>
      </c>
      <c r="AZ218" s="6">
        <v>0</v>
      </c>
      <c r="BA218" s="6">
        <v>-0.25</v>
      </c>
      <c r="BB218" s="6">
        <v>2.96</v>
      </c>
      <c r="BC218" s="6">
        <v>-1.47</v>
      </c>
      <c r="BD218" s="6">
        <v>16.440000000000001</v>
      </c>
      <c r="BE218" s="6">
        <v>10.86</v>
      </c>
      <c r="BF218" s="6">
        <v>63.35</v>
      </c>
      <c r="BG218" s="6">
        <v>256.87</v>
      </c>
      <c r="BH218" s="6">
        <v>930.82</v>
      </c>
    </row>
    <row r="219" spans="1:60" hidden="1" x14ac:dyDescent="0.2">
      <c r="A219" t="s">
        <v>1487</v>
      </c>
      <c r="B219" t="s">
        <v>2016</v>
      </c>
      <c r="C219" t="s">
        <v>2017</v>
      </c>
      <c r="D219">
        <v>95</v>
      </c>
      <c r="E219" t="s">
        <v>83</v>
      </c>
      <c r="G219" t="s">
        <v>406</v>
      </c>
      <c r="H219" t="s">
        <v>2018</v>
      </c>
      <c r="K219" t="s">
        <v>274</v>
      </c>
      <c r="L219" t="s">
        <v>66</v>
      </c>
      <c r="M219" t="s">
        <v>190</v>
      </c>
      <c r="N219" s="17" t="s">
        <v>2019</v>
      </c>
      <c r="O219" s="19">
        <f>SUBSTITUTE(SUBSTITUTE(SUBSTITUTE(N219, " Mrd. €", ""), ".", ""), ",", ".")*1</f>
        <v>27465</v>
      </c>
      <c r="P219">
        <v>4</v>
      </c>
      <c r="Q219" t="s">
        <v>2020</v>
      </c>
      <c r="R219" s="6">
        <v>2.0299999999999998</v>
      </c>
      <c r="S219">
        <v>37.700000000000003</v>
      </c>
      <c r="T219">
        <v>37.9</v>
      </c>
      <c r="U219" s="5">
        <v>18</v>
      </c>
      <c r="V219" s="5">
        <v>18</v>
      </c>
      <c r="W219" s="6">
        <v>9.67</v>
      </c>
      <c r="X219" s="6">
        <v>9.7200000000000006</v>
      </c>
      <c r="Y219" s="6">
        <v>10.68</v>
      </c>
      <c r="Z219" s="6">
        <v>0.98</v>
      </c>
      <c r="AA219" s="6">
        <v>0.87</v>
      </c>
      <c r="AB219" s="6">
        <v>8.68</v>
      </c>
      <c r="AC219" s="6">
        <v>17.55</v>
      </c>
      <c r="AD219" s="6">
        <v>25.76</v>
      </c>
      <c r="AE219" s="6">
        <v>0.76</v>
      </c>
      <c r="AF219" s="6">
        <v>3.73</v>
      </c>
      <c r="AG219" s="6">
        <v>11.53</v>
      </c>
      <c r="AI219" s="6">
        <v>0.88</v>
      </c>
      <c r="AJ219" s="6">
        <v>14.16</v>
      </c>
      <c r="AK219" s="6">
        <v>23.02</v>
      </c>
      <c r="AL219" s="6">
        <v>5.9</v>
      </c>
      <c r="AM219">
        <v>26.5</v>
      </c>
      <c r="AN219">
        <v>18.600000000000001</v>
      </c>
      <c r="AO219">
        <v>15.5</v>
      </c>
      <c r="AP219">
        <v>1.5</v>
      </c>
      <c r="AQ219">
        <v>14.5</v>
      </c>
      <c r="AR219">
        <v>35.1</v>
      </c>
      <c r="AS219">
        <v>21.7</v>
      </c>
      <c r="AT219">
        <v>3.8</v>
      </c>
      <c r="AU219">
        <v>19.899999999999999</v>
      </c>
      <c r="AV219">
        <v>10.8</v>
      </c>
      <c r="AW219">
        <v>4.3</v>
      </c>
      <c r="AX219" s="6">
        <v>12.22</v>
      </c>
      <c r="AY219" s="6">
        <v>14.43</v>
      </c>
      <c r="AZ219" s="6">
        <v>0</v>
      </c>
      <c r="BA219" s="6">
        <v>-0.41</v>
      </c>
      <c r="BB219" s="6">
        <v>-0.16</v>
      </c>
      <c r="BC219" s="6">
        <v>0.23</v>
      </c>
      <c r="BD219" s="6">
        <v>8.18</v>
      </c>
      <c r="BE219" s="6">
        <v>13.54</v>
      </c>
      <c r="BF219" s="6">
        <v>96.23</v>
      </c>
      <c r="BG219" s="6">
        <v>216.72</v>
      </c>
      <c r="BH219" s="6">
        <v>881.83</v>
      </c>
    </row>
    <row r="220" spans="1:60" hidden="1" x14ac:dyDescent="0.2">
      <c r="A220" t="s">
        <v>1493</v>
      </c>
      <c r="B220" t="s">
        <v>3312</v>
      </c>
      <c r="C220" t="s">
        <v>3313</v>
      </c>
      <c r="D220">
        <v>96</v>
      </c>
      <c r="E220" t="s">
        <v>164</v>
      </c>
      <c r="H220" t="s">
        <v>3314</v>
      </c>
      <c r="K220" t="s">
        <v>274</v>
      </c>
      <c r="L220" t="s">
        <v>229</v>
      </c>
      <c r="M220" t="s">
        <v>1902</v>
      </c>
      <c r="N220" s="17" t="s">
        <v>3315</v>
      </c>
      <c r="O220" s="19">
        <f>SUBSTITUTE(SUBSTITUTE(SUBSTITUTE(N220, " Mrd. €", ""), ".", ""), ",", ".")*1</f>
        <v>3121</v>
      </c>
      <c r="P220">
        <v>4</v>
      </c>
      <c r="Q220" t="s">
        <v>2949</v>
      </c>
      <c r="R220" s="6">
        <v>1.25</v>
      </c>
      <c r="S220">
        <v>17.100000000000001</v>
      </c>
      <c r="T220">
        <v>212.5</v>
      </c>
      <c r="U220" s="5">
        <v>18</v>
      </c>
      <c r="V220" s="5">
        <v>18</v>
      </c>
      <c r="W220" s="6">
        <v>14.37</v>
      </c>
      <c r="X220" s="6">
        <v>13.79</v>
      </c>
      <c r="Y220" s="6">
        <v>7.61</v>
      </c>
      <c r="Z220" s="6">
        <v>0.96</v>
      </c>
      <c r="AA220" s="6">
        <v>0.93</v>
      </c>
      <c r="AB220" s="6">
        <v>16.05</v>
      </c>
      <c r="AC220" s="6">
        <v>24.39</v>
      </c>
      <c r="AD220" s="6">
        <v>1.53</v>
      </c>
      <c r="AE220" s="6">
        <v>0.77</v>
      </c>
      <c r="AF220" s="6">
        <v>11.75</v>
      </c>
      <c r="AG220" s="6">
        <v>22.66</v>
      </c>
      <c r="AH220" s="6">
        <v>306.87</v>
      </c>
      <c r="AI220" s="6">
        <v>0.98</v>
      </c>
      <c r="AJ220" s="6">
        <v>11.37</v>
      </c>
      <c r="AK220" s="6">
        <v>11.03</v>
      </c>
      <c r="AL220" s="6">
        <v>8.4</v>
      </c>
      <c r="AM220">
        <v>13.7</v>
      </c>
      <c r="AN220">
        <v>13.6</v>
      </c>
      <c r="AO220">
        <v>26.1</v>
      </c>
      <c r="AP220">
        <v>1.4</v>
      </c>
      <c r="AQ220">
        <v>-17.2</v>
      </c>
      <c r="AR220">
        <v>-17.100000000000001</v>
      </c>
      <c r="AS220">
        <v>26</v>
      </c>
      <c r="AT220">
        <v>-0.3</v>
      </c>
      <c r="AU220">
        <v>0.5</v>
      </c>
      <c r="AV220">
        <v>43.8</v>
      </c>
      <c r="AW220">
        <v>9999</v>
      </c>
      <c r="AX220" s="6">
        <v>10.76</v>
      </c>
      <c r="AY220" s="6">
        <v>12.44</v>
      </c>
      <c r="AZ220" s="6">
        <v>0</v>
      </c>
      <c r="BA220" s="6">
        <v>-4.41</v>
      </c>
      <c r="BB220" s="6">
        <v>1.7</v>
      </c>
      <c r="BC220" s="6">
        <v>11.73</v>
      </c>
      <c r="BD220" s="6">
        <v>3.91</v>
      </c>
      <c r="BE220" s="6">
        <v>32.64</v>
      </c>
      <c r="BF220" s="6">
        <v>79.760000000000005</v>
      </c>
      <c r="BG220" s="6">
        <v>177.87</v>
      </c>
      <c r="BH220" s="6">
        <v>508.93</v>
      </c>
    </row>
    <row r="221" spans="1:60" hidden="1" x14ac:dyDescent="0.2">
      <c r="A221" t="s">
        <v>1498</v>
      </c>
      <c r="B221" t="s">
        <v>987</v>
      </c>
      <c r="C221" t="s">
        <v>988</v>
      </c>
      <c r="D221">
        <v>73</v>
      </c>
      <c r="E221" t="s">
        <v>989</v>
      </c>
      <c r="G221" t="s">
        <v>84</v>
      </c>
      <c r="H221" t="s">
        <v>990</v>
      </c>
      <c r="K221" t="s">
        <v>65</v>
      </c>
      <c r="L221" t="s">
        <v>229</v>
      </c>
      <c r="M221" t="s">
        <v>230</v>
      </c>
      <c r="N221" s="17" t="s">
        <v>991</v>
      </c>
      <c r="O221" s="19">
        <f>SUBSTITUTE(SUBSTITUTE(SUBSTITUTE(N221, " Mrd. €", ""), ".", ""), ",", ".")*1</f>
        <v>15343</v>
      </c>
      <c r="P221">
        <v>4</v>
      </c>
      <c r="Q221" t="s">
        <v>992</v>
      </c>
      <c r="R221" s="6">
        <v>1.84</v>
      </c>
      <c r="S221">
        <v>31.1</v>
      </c>
      <c r="T221">
        <v>19.7</v>
      </c>
      <c r="U221" s="5">
        <v>14</v>
      </c>
      <c r="V221" s="5">
        <v>18</v>
      </c>
      <c r="W221" s="6">
        <v>12.65</v>
      </c>
      <c r="X221" s="6">
        <v>3.69</v>
      </c>
      <c r="Y221" s="6">
        <v>0.71</v>
      </c>
      <c r="Z221" s="6">
        <v>0.96</v>
      </c>
      <c r="AA221" s="6">
        <v>0.82</v>
      </c>
      <c r="AB221" s="6">
        <v>5.1100000000000003</v>
      </c>
      <c r="AC221" s="6">
        <v>-1.34</v>
      </c>
      <c r="AD221" s="6">
        <v>28.23</v>
      </c>
      <c r="AE221" s="6">
        <v>0.9</v>
      </c>
      <c r="AF221" s="6">
        <v>13.03</v>
      </c>
      <c r="AG221" s="6">
        <v>12.35</v>
      </c>
      <c r="AH221" s="6">
        <v>-10.36</v>
      </c>
      <c r="AI221" s="6">
        <v>0.63</v>
      </c>
      <c r="AJ221" s="6">
        <v>5.01</v>
      </c>
      <c r="AK221" s="6">
        <v>13.27</v>
      </c>
      <c r="AL221" s="6">
        <v>0.28000000000000003</v>
      </c>
      <c r="AM221">
        <v>8.4</v>
      </c>
      <c r="AN221">
        <v>16.899999999999999</v>
      </c>
      <c r="AO221">
        <v>7.9</v>
      </c>
      <c r="AP221">
        <v>1.6</v>
      </c>
      <c r="AQ221">
        <v>48.6</v>
      </c>
      <c r="AR221">
        <v>-21.7</v>
      </c>
      <c r="AS221">
        <v>-19.2</v>
      </c>
      <c r="AT221">
        <v>-12.6</v>
      </c>
      <c r="AU221">
        <v>9.1</v>
      </c>
      <c r="AV221">
        <v>43.9</v>
      </c>
      <c r="AW221">
        <v>11.1</v>
      </c>
      <c r="AX221" s="6">
        <v>9.24</v>
      </c>
      <c r="AY221" s="6">
        <v>9.8800000000000008</v>
      </c>
      <c r="AZ221" s="6">
        <v>0</v>
      </c>
      <c r="BA221" s="6">
        <v>-0.54</v>
      </c>
      <c r="BB221" s="6">
        <v>-2.78</v>
      </c>
      <c r="BC221" s="6">
        <v>-0.93</v>
      </c>
      <c r="BD221" s="6">
        <v>7.8</v>
      </c>
      <c r="BE221" s="6">
        <v>32.57</v>
      </c>
      <c r="BF221" s="6">
        <v>60.16</v>
      </c>
      <c r="BG221" s="6">
        <v>142.02000000000001</v>
      </c>
      <c r="BH221" s="6">
        <v>896.78</v>
      </c>
    </row>
    <row r="222" spans="1:60" hidden="1" x14ac:dyDescent="0.2">
      <c r="A222" t="s">
        <v>1504</v>
      </c>
      <c r="B222" t="s">
        <v>2904</v>
      </c>
      <c r="C222" t="s">
        <v>2905</v>
      </c>
      <c r="D222">
        <v>79</v>
      </c>
      <c r="E222" t="s">
        <v>179</v>
      </c>
      <c r="G222" t="s">
        <v>281</v>
      </c>
      <c r="H222" t="s">
        <v>2906</v>
      </c>
      <c r="K222" t="s">
        <v>65</v>
      </c>
      <c r="L222" t="s">
        <v>129</v>
      </c>
      <c r="M222" t="s">
        <v>1237</v>
      </c>
      <c r="N222" s="17" t="s">
        <v>2907</v>
      </c>
      <c r="O222" s="19">
        <f>SUBSTITUTE(SUBSTITUTE(SUBSTITUTE(N222, " Mrd. €", ""), ".", ""), ",", ".")*1</f>
        <v>14652</v>
      </c>
      <c r="P222">
        <v>4</v>
      </c>
      <c r="Q222" t="s">
        <v>627</v>
      </c>
      <c r="R222" s="6">
        <v>2.0299999999999998</v>
      </c>
      <c r="S222">
        <v>33.1</v>
      </c>
      <c r="T222">
        <v>34</v>
      </c>
      <c r="U222" s="5">
        <v>12</v>
      </c>
      <c r="V222" s="5">
        <v>18</v>
      </c>
      <c r="W222" s="6">
        <v>9.07</v>
      </c>
      <c r="X222" s="6">
        <v>7.47</v>
      </c>
      <c r="Y222" s="6">
        <v>3.94</v>
      </c>
      <c r="Z222" s="6">
        <v>0.98</v>
      </c>
      <c r="AA222" s="6">
        <v>0.83</v>
      </c>
      <c r="AB222" s="6">
        <v>7.4</v>
      </c>
      <c r="AC222" s="6">
        <v>6.89</v>
      </c>
      <c r="AD222" s="6">
        <v>1.44</v>
      </c>
      <c r="AE222" s="6">
        <v>0.83</v>
      </c>
      <c r="AF222" s="6">
        <v>6.8</v>
      </c>
      <c r="AG222" s="6">
        <v>6.39</v>
      </c>
      <c r="AH222" s="6">
        <v>4.75</v>
      </c>
      <c r="AI222" s="6">
        <v>0.85</v>
      </c>
      <c r="AJ222" s="6">
        <v>2.4300000000000002</v>
      </c>
      <c r="AK222" s="6">
        <v>4.42</v>
      </c>
      <c r="AL222" s="6">
        <v>2.14</v>
      </c>
      <c r="AM222">
        <v>19.100000000000001</v>
      </c>
      <c r="AN222">
        <v>16.3</v>
      </c>
      <c r="AO222">
        <v>11.9</v>
      </c>
      <c r="AP222">
        <v>1.7</v>
      </c>
      <c r="AQ222">
        <v>13.7</v>
      </c>
      <c r="AR222">
        <v>20.3</v>
      </c>
      <c r="AS222">
        <v>13.4</v>
      </c>
      <c r="AT222">
        <v>6.3</v>
      </c>
      <c r="AU222">
        <v>-2.4</v>
      </c>
      <c r="AV222">
        <v>28.6</v>
      </c>
      <c r="AW222">
        <v>8.5</v>
      </c>
      <c r="AX222" s="6">
        <v>8.99</v>
      </c>
      <c r="AY222" s="6">
        <v>8.16</v>
      </c>
      <c r="AZ222" s="6">
        <v>0</v>
      </c>
      <c r="BA222" s="6">
        <v>0.49</v>
      </c>
      <c r="BB222" s="6">
        <v>4.13</v>
      </c>
      <c r="BC222" s="6">
        <v>13.87</v>
      </c>
      <c r="BD222" s="6">
        <v>4.26</v>
      </c>
      <c r="BE222" s="6">
        <v>4.7300000000000004</v>
      </c>
      <c r="BF222" s="6">
        <v>48.02</v>
      </c>
      <c r="BG222" s="6">
        <v>136.5</v>
      </c>
      <c r="BH222" s="6">
        <v>184.75</v>
      </c>
    </row>
    <row r="223" spans="1:60" hidden="1" x14ac:dyDescent="0.2">
      <c r="A223" t="s">
        <v>1509</v>
      </c>
      <c r="B223" t="s">
        <v>3543</v>
      </c>
      <c r="C223" t="s">
        <v>3544</v>
      </c>
      <c r="D223">
        <v>96</v>
      </c>
      <c r="E223" t="s">
        <v>344</v>
      </c>
      <c r="G223" t="s">
        <v>84</v>
      </c>
      <c r="H223" t="s">
        <v>3545</v>
      </c>
      <c r="K223" t="s">
        <v>65</v>
      </c>
      <c r="L223" t="s">
        <v>66</v>
      </c>
      <c r="M223" t="s">
        <v>190</v>
      </c>
      <c r="N223" t="s">
        <v>3546</v>
      </c>
      <c r="O223" s="19">
        <f>SUBSTITUTE(SUBSTITUTE(SUBSTITUTE(N223, " Mrd. €", ""), ".", ""), ",", ".")*1</f>
        <v>46114</v>
      </c>
      <c r="P223">
        <v>4</v>
      </c>
      <c r="Q223" t="s">
        <v>3547</v>
      </c>
      <c r="R223" s="6">
        <v>1.88</v>
      </c>
      <c r="S223">
        <v>29.5</v>
      </c>
      <c r="T223">
        <v>11.5</v>
      </c>
      <c r="U223" s="5">
        <v>18</v>
      </c>
      <c r="V223" s="5">
        <v>18</v>
      </c>
      <c r="W223" s="6">
        <v>6.94</v>
      </c>
      <c r="X223" s="6">
        <v>5.16</v>
      </c>
      <c r="Y223" s="6">
        <v>5.85</v>
      </c>
      <c r="Z223" s="6">
        <v>0.99</v>
      </c>
      <c r="AA223" s="6">
        <v>0.88</v>
      </c>
      <c r="AB223" s="6">
        <v>2.87</v>
      </c>
      <c r="AC223" s="6">
        <v>8.74</v>
      </c>
      <c r="AD223" s="6">
        <v>38.71</v>
      </c>
      <c r="AE223" s="6">
        <v>0.92</v>
      </c>
      <c r="AF223" s="6">
        <v>13.62</v>
      </c>
      <c r="AG223" s="6">
        <v>14.4</v>
      </c>
      <c r="AI223" s="6">
        <v>0.88</v>
      </c>
      <c r="AJ223" s="6">
        <v>5.08</v>
      </c>
      <c r="AK223" s="6">
        <v>7.46</v>
      </c>
      <c r="AL223" s="6">
        <v>10.53</v>
      </c>
      <c r="AM223">
        <v>16</v>
      </c>
      <c r="AN223">
        <v>15.7</v>
      </c>
      <c r="AO223">
        <v>6.1</v>
      </c>
      <c r="AP223">
        <v>1.2</v>
      </c>
      <c r="AQ223">
        <v>22.5</v>
      </c>
      <c r="AR223">
        <v>25.9</v>
      </c>
      <c r="AS223">
        <v>-13.6</v>
      </c>
      <c r="AT223">
        <v>3.3</v>
      </c>
      <c r="AU223">
        <v>24.1</v>
      </c>
      <c r="AV223">
        <v>5</v>
      </c>
      <c r="AW223">
        <v>1.1000000000000001</v>
      </c>
      <c r="AX223" s="6">
        <v>8.69</v>
      </c>
      <c r="AY223" s="6">
        <v>8.18</v>
      </c>
      <c r="AZ223" s="6">
        <v>0</v>
      </c>
      <c r="BA223" s="6">
        <v>1.1100000000000001</v>
      </c>
      <c r="BB223" s="6">
        <v>0.62</v>
      </c>
      <c r="BC223" s="6">
        <v>-1.43</v>
      </c>
      <c r="BD223" s="6">
        <v>18.53</v>
      </c>
      <c r="BE223" s="6">
        <v>23.17</v>
      </c>
      <c r="BF223" s="6">
        <v>48.18</v>
      </c>
      <c r="BG223" s="6">
        <v>130.18</v>
      </c>
      <c r="BH223" s="6">
        <v>281.37</v>
      </c>
    </row>
    <row r="224" spans="1:60" hidden="1" x14ac:dyDescent="0.2">
      <c r="A224" t="s">
        <v>1515</v>
      </c>
      <c r="B224" t="s">
        <v>1472</v>
      </c>
      <c r="C224" t="s">
        <v>1473</v>
      </c>
      <c r="D224">
        <v>79</v>
      </c>
      <c r="E224" t="s">
        <v>1250</v>
      </c>
      <c r="H224" t="s">
        <v>1474</v>
      </c>
      <c r="K224" t="s">
        <v>65</v>
      </c>
      <c r="L224" t="s">
        <v>66</v>
      </c>
      <c r="M224" t="s">
        <v>67</v>
      </c>
      <c r="N224" s="17" t="s">
        <v>1475</v>
      </c>
      <c r="O224" s="19">
        <f>SUBSTITUTE(SUBSTITUTE(SUBSTITUTE(N224, " Mrd. €", ""), ".", ""), ",", ".")*1</f>
        <v>1341</v>
      </c>
      <c r="P224">
        <v>4</v>
      </c>
      <c r="Q224" t="s">
        <v>1078</v>
      </c>
      <c r="R224" s="6">
        <v>2.61</v>
      </c>
      <c r="S224">
        <v>21.3</v>
      </c>
      <c r="T224">
        <v>17.100000000000001</v>
      </c>
      <c r="U224" s="5">
        <v>9</v>
      </c>
      <c r="V224" s="5">
        <v>18</v>
      </c>
      <c r="W224" s="6">
        <v>18.37</v>
      </c>
      <c r="X224" s="6">
        <v>11.9</v>
      </c>
      <c r="Y224" s="6">
        <v>4</v>
      </c>
      <c r="Z224" s="6">
        <v>0.91</v>
      </c>
      <c r="AA224" s="6">
        <v>0.86</v>
      </c>
      <c r="AB224" s="6">
        <v>13.32</v>
      </c>
      <c r="AC224" s="6">
        <v>3.59</v>
      </c>
      <c r="AD224" s="6">
        <v>-13.91</v>
      </c>
      <c r="AE224" s="6">
        <v>0.76</v>
      </c>
      <c r="AF224" s="6">
        <v>15.15</v>
      </c>
      <c r="AG224" s="6">
        <v>12.6</v>
      </c>
      <c r="AI224" s="6">
        <v>0.9</v>
      </c>
      <c r="AJ224" s="6">
        <v>17.71</v>
      </c>
      <c r="AK224" s="6">
        <v>20.010000000000002</v>
      </c>
      <c r="AL224" s="6">
        <v>-2.41</v>
      </c>
      <c r="AM224">
        <v>8.3000000000000007</v>
      </c>
      <c r="AN224">
        <v>8.1999999999999993</v>
      </c>
      <c r="AO224">
        <v>6.3</v>
      </c>
      <c r="AP224">
        <v>2.2999999999999998</v>
      </c>
      <c r="AQ224">
        <v>-31.9</v>
      </c>
      <c r="AR224">
        <v>-31.4</v>
      </c>
      <c r="AS224">
        <v>-27.8</v>
      </c>
      <c r="AT224">
        <v>-32.4</v>
      </c>
      <c r="AU224">
        <v>-42.2</v>
      </c>
      <c r="AV224">
        <v>3.3</v>
      </c>
      <c r="AW224">
        <v>2.6</v>
      </c>
      <c r="AX224" s="6">
        <v>8.2200000000000006</v>
      </c>
      <c r="AY224" s="6">
        <v>-0.26</v>
      </c>
      <c r="AZ224" s="6">
        <v>0</v>
      </c>
      <c r="BA224" s="6">
        <v>-0.05</v>
      </c>
      <c r="BB224" s="6">
        <v>-1.93</v>
      </c>
      <c r="BC224" s="6">
        <v>-2.42</v>
      </c>
      <c r="BD224" s="6">
        <v>-6.5</v>
      </c>
      <c r="BE224" s="6">
        <v>-9.0500000000000007</v>
      </c>
      <c r="BF224" s="6">
        <v>-1.28</v>
      </c>
      <c r="BG224" s="6">
        <v>120.33</v>
      </c>
      <c r="BH224" s="6">
        <v>529.55999999999995</v>
      </c>
    </row>
    <row r="225" spans="1:60" hidden="1" x14ac:dyDescent="0.2">
      <c r="A225" t="s">
        <v>1521</v>
      </c>
      <c r="B225" t="s">
        <v>2283</v>
      </c>
      <c r="C225" t="s">
        <v>2284</v>
      </c>
      <c r="D225">
        <v>91</v>
      </c>
      <c r="E225" t="s">
        <v>144</v>
      </c>
      <c r="G225" t="s">
        <v>84</v>
      </c>
      <c r="H225" t="s">
        <v>2285</v>
      </c>
      <c r="K225" t="s">
        <v>228</v>
      </c>
      <c r="L225" t="s">
        <v>86</v>
      </c>
      <c r="M225" t="s">
        <v>1393</v>
      </c>
      <c r="N225" s="17" t="s">
        <v>2286</v>
      </c>
      <c r="O225" s="19">
        <f>SUBSTITUTE(SUBSTITUTE(SUBSTITUTE(N225, " Mrd. €", ""), ".", ""), ",", ".")*1</f>
        <v>26445</v>
      </c>
      <c r="P225">
        <v>4</v>
      </c>
      <c r="Q225" t="s">
        <v>2287</v>
      </c>
      <c r="R225" s="6">
        <v>2.11</v>
      </c>
      <c r="S225">
        <v>50.7</v>
      </c>
      <c r="T225">
        <v>34.5</v>
      </c>
      <c r="U225" s="5">
        <v>4</v>
      </c>
      <c r="V225" s="5">
        <v>18</v>
      </c>
      <c r="W225" s="6">
        <v>7.72</v>
      </c>
      <c r="X225" s="6">
        <v>11.02</v>
      </c>
      <c r="Y225" s="6">
        <v>13.16</v>
      </c>
      <c r="Z225" s="6">
        <v>0.97</v>
      </c>
      <c r="AA225" s="6">
        <v>0.96</v>
      </c>
      <c r="AB225" s="6">
        <v>8.26</v>
      </c>
      <c r="AC225" s="6">
        <v>6.88</v>
      </c>
      <c r="AD225" s="6">
        <v>-0.17</v>
      </c>
      <c r="AE225" s="6">
        <v>0.85</v>
      </c>
      <c r="AF225" s="6">
        <v>10.64</v>
      </c>
      <c r="AG225" s="6">
        <v>9.9</v>
      </c>
      <c r="AH225" s="6">
        <v>-13.51</v>
      </c>
      <c r="AI225" s="6">
        <v>0.94</v>
      </c>
      <c r="AJ225" s="6">
        <v>6.83</v>
      </c>
      <c r="AK225" s="6">
        <v>5.44</v>
      </c>
      <c r="AL225" s="6">
        <v>0.89</v>
      </c>
      <c r="AM225">
        <v>24.1</v>
      </c>
      <c r="AN225">
        <v>20.3</v>
      </c>
      <c r="AO225">
        <v>14.4</v>
      </c>
      <c r="AP225">
        <v>3.2</v>
      </c>
      <c r="AQ225">
        <v>-2.2999999999999998</v>
      </c>
      <c r="AR225">
        <v>5.6</v>
      </c>
      <c r="AS225">
        <v>-12.2</v>
      </c>
      <c r="AT225">
        <v>12.6</v>
      </c>
      <c r="AU225">
        <v>4.8</v>
      </c>
      <c r="AV225">
        <v>32.5</v>
      </c>
      <c r="AW225">
        <v>5.4</v>
      </c>
      <c r="AX225" s="6">
        <v>7.84</v>
      </c>
      <c r="AY225" s="6">
        <v>10.51</v>
      </c>
      <c r="AZ225" s="6">
        <v>0</v>
      </c>
      <c r="BA225" s="6">
        <v>-5.08</v>
      </c>
      <c r="BB225" s="6">
        <v>1.45</v>
      </c>
      <c r="BC225" s="6">
        <v>6.63</v>
      </c>
      <c r="BD225" s="6">
        <v>10.83</v>
      </c>
      <c r="BE225" s="6">
        <v>11.7</v>
      </c>
      <c r="BF225" s="6">
        <v>64.78</v>
      </c>
      <c r="BG225" s="6">
        <v>112.68</v>
      </c>
      <c r="BH225" s="6">
        <v>615.95000000000005</v>
      </c>
    </row>
    <row r="226" spans="1:60" hidden="1" x14ac:dyDescent="0.2">
      <c r="A226" t="s">
        <v>1527</v>
      </c>
      <c r="B226" t="s">
        <v>2439</v>
      </c>
      <c r="C226" t="s">
        <v>2440</v>
      </c>
      <c r="D226">
        <v>66</v>
      </c>
      <c r="E226" t="s">
        <v>1680</v>
      </c>
      <c r="G226" t="s">
        <v>94</v>
      </c>
      <c r="H226" t="s">
        <v>2441</v>
      </c>
      <c r="K226" t="s">
        <v>65</v>
      </c>
      <c r="L226" t="s">
        <v>86</v>
      </c>
      <c r="M226" t="s">
        <v>198</v>
      </c>
      <c r="N226" s="17" t="s">
        <v>2442</v>
      </c>
      <c r="O226" s="19">
        <f>SUBSTITUTE(SUBSTITUTE(SUBSTITUTE(N226, " Mrd. €", ""), ".", ""), ",", ".")*1</f>
        <v>4889</v>
      </c>
      <c r="P226">
        <v>1</v>
      </c>
      <c r="Q226" t="s">
        <v>1109</v>
      </c>
      <c r="R226" s="6">
        <v>1.37</v>
      </c>
      <c r="S226">
        <v>23.7</v>
      </c>
      <c r="T226">
        <v>43.1</v>
      </c>
      <c r="U226" s="5">
        <v>0</v>
      </c>
      <c r="V226" s="5">
        <v>18</v>
      </c>
      <c r="W226" s="6">
        <v>21.87</v>
      </c>
      <c r="X226" s="6">
        <v>3.74</v>
      </c>
      <c r="Y226" s="6">
        <v>14.29</v>
      </c>
      <c r="Z226" s="6">
        <v>0.84</v>
      </c>
      <c r="AA226" s="6">
        <v>0.98</v>
      </c>
      <c r="AB226" s="6">
        <v>9.4499999999999993</v>
      </c>
      <c r="AC226" s="6">
        <v>6.69</v>
      </c>
      <c r="AD226" s="6">
        <v>51.78</v>
      </c>
      <c r="AE226" s="6">
        <v>0.88</v>
      </c>
      <c r="AF226" s="6">
        <v>4.57</v>
      </c>
      <c r="AG226" s="6">
        <v>-3.31</v>
      </c>
      <c r="AI226" s="6">
        <v>0.95</v>
      </c>
      <c r="AJ226" s="6">
        <v>12.3</v>
      </c>
      <c r="AK226" s="6">
        <v>13.59</v>
      </c>
      <c r="AL226" s="6">
        <v>6.8</v>
      </c>
      <c r="AM226">
        <v>22.6</v>
      </c>
      <c r="AN226">
        <v>17.3</v>
      </c>
      <c r="AO226">
        <v>18.2</v>
      </c>
      <c r="AP226">
        <v>1</v>
      </c>
      <c r="AQ226">
        <v>-12</v>
      </c>
      <c r="AR226">
        <v>5.0999999999999996</v>
      </c>
      <c r="AS226">
        <v>18.5</v>
      </c>
      <c r="AT226">
        <v>-27.6</v>
      </c>
      <c r="AU226">
        <v>-34.299999999999997</v>
      </c>
      <c r="AV226">
        <v>33.9</v>
      </c>
      <c r="AW226">
        <v>14</v>
      </c>
      <c r="AX226" s="6">
        <v>6.85</v>
      </c>
      <c r="AY226" s="6">
        <v>3.86</v>
      </c>
      <c r="AZ226" s="6">
        <v>0</v>
      </c>
      <c r="BA226" s="6">
        <v>0.16</v>
      </c>
      <c r="BB226" s="6">
        <v>5.26</v>
      </c>
      <c r="BC226" s="6">
        <v>2.7</v>
      </c>
      <c r="BD226" s="6">
        <v>1.0900000000000001</v>
      </c>
      <c r="BE226" s="6">
        <v>3.41</v>
      </c>
      <c r="BF226" s="6">
        <v>20.84</v>
      </c>
      <c r="BG226" s="6">
        <v>93.92</v>
      </c>
      <c r="BH226" s="6">
        <v>171.34</v>
      </c>
    </row>
    <row r="227" spans="1:60" hidden="1" x14ac:dyDescent="0.2">
      <c r="A227" t="s">
        <v>1533</v>
      </c>
      <c r="B227" t="s">
        <v>3404</v>
      </c>
      <c r="C227" t="s">
        <v>3405</v>
      </c>
      <c r="D227">
        <v>44</v>
      </c>
      <c r="E227" t="s">
        <v>3406</v>
      </c>
      <c r="G227" t="s">
        <v>84</v>
      </c>
      <c r="H227" t="s">
        <v>3407</v>
      </c>
      <c r="K227" t="s">
        <v>274</v>
      </c>
      <c r="L227" t="s">
        <v>66</v>
      </c>
      <c r="M227" t="s">
        <v>67</v>
      </c>
      <c r="N227" t="s">
        <v>3408</v>
      </c>
      <c r="O227" s="19">
        <f>SUBSTITUTE(SUBSTITUTE(SUBSTITUTE(N227, " Mrd. €", ""), ".", ""), ",", ".")*1</f>
        <v>90803</v>
      </c>
      <c r="P227">
        <v>4</v>
      </c>
      <c r="Q227" t="s">
        <v>3409</v>
      </c>
      <c r="R227" s="6">
        <v>5.2</v>
      </c>
      <c r="S227">
        <v>50.4</v>
      </c>
      <c r="T227">
        <v>100</v>
      </c>
      <c r="U227" s="5">
        <v>13</v>
      </c>
      <c r="V227" s="5">
        <v>18</v>
      </c>
      <c r="W227" s="6">
        <v>8.4</v>
      </c>
      <c r="X227" s="6">
        <v>7.25</v>
      </c>
      <c r="Y227" s="6">
        <v>6.25</v>
      </c>
      <c r="Z227" s="6">
        <v>0.98</v>
      </c>
      <c r="AA227" s="6">
        <v>0.96</v>
      </c>
      <c r="AB227" s="6">
        <v>6.63</v>
      </c>
      <c r="AC227" s="6">
        <v>3.65</v>
      </c>
      <c r="AD227" s="6">
        <v>0.78</v>
      </c>
      <c r="AE227" s="6">
        <v>0.35</v>
      </c>
      <c r="AF227" s="6">
        <v>-12.97</v>
      </c>
      <c r="AG227" s="6">
        <v>-17.010000000000002</v>
      </c>
      <c r="AI227" s="6">
        <v>1</v>
      </c>
      <c r="AJ227" s="6">
        <v>6.31</v>
      </c>
      <c r="AK227" s="6">
        <v>6.21</v>
      </c>
      <c r="AL227" s="6">
        <v>-0.84</v>
      </c>
      <c r="AM227">
        <v>12.8</v>
      </c>
      <c r="AN227">
        <v>9.6999999999999993</v>
      </c>
      <c r="AP227">
        <v>2.5</v>
      </c>
      <c r="AQ227">
        <v>-13.7</v>
      </c>
      <c r="AR227">
        <v>6.8</v>
      </c>
      <c r="AT227">
        <v>-20.8</v>
      </c>
      <c r="AU227">
        <v>-24.6</v>
      </c>
      <c r="AV227">
        <v>12.9</v>
      </c>
      <c r="AW227">
        <v>9999</v>
      </c>
      <c r="AX227" s="6">
        <v>3.51</v>
      </c>
      <c r="AY227" s="6">
        <v>0.61</v>
      </c>
      <c r="AZ227" s="6">
        <v>0</v>
      </c>
      <c r="BA227" s="6">
        <v>-1.4</v>
      </c>
      <c r="BB227" s="6">
        <v>-4.08</v>
      </c>
      <c r="BC227" s="6">
        <v>-6.28</v>
      </c>
      <c r="BD227" s="6">
        <v>-6.97</v>
      </c>
      <c r="BE227" s="6">
        <v>-3.41</v>
      </c>
      <c r="BF227" s="6">
        <v>3.11</v>
      </c>
      <c r="BG227" s="6">
        <v>41.14</v>
      </c>
      <c r="BH227" s="6">
        <v>1297.98</v>
      </c>
    </row>
    <row r="228" spans="1:60" hidden="1" x14ac:dyDescent="0.2">
      <c r="A228" t="s">
        <v>1539</v>
      </c>
      <c r="B228" t="s">
        <v>2670</v>
      </c>
      <c r="C228" t="s">
        <v>2671</v>
      </c>
      <c r="D228">
        <v>53</v>
      </c>
      <c r="E228" t="s">
        <v>1113</v>
      </c>
      <c r="H228" t="s">
        <v>2672</v>
      </c>
      <c r="K228" t="s">
        <v>65</v>
      </c>
      <c r="L228" t="s">
        <v>181</v>
      </c>
      <c r="M228" t="s">
        <v>275</v>
      </c>
      <c r="N228" t="s">
        <v>2673</v>
      </c>
      <c r="O228" s="19">
        <f>SUBSTITUTE(SUBSTITUTE(SUBSTITUTE(N228, " Mrd. €", ""), ".", ""), ",", ".")*1</f>
        <v>2936</v>
      </c>
      <c r="P228">
        <v>4</v>
      </c>
      <c r="Q228" t="s">
        <v>2674</v>
      </c>
      <c r="R228" s="6">
        <v>4.97</v>
      </c>
      <c r="S228">
        <v>77.900000000000006</v>
      </c>
      <c r="T228">
        <v>100</v>
      </c>
      <c r="U228" s="5">
        <v>18</v>
      </c>
      <c r="V228" s="5">
        <v>18</v>
      </c>
      <c r="W228" s="6">
        <v>5.25</v>
      </c>
      <c r="X228" s="6">
        <v>2.64</v>
      </c>
      <c r="Y228" s="6">
        <v>1.56</v>
      </c>
      <c r="Z228" s="6">
        <v>0.98</v>
      </c>
      <c r="AA228" s="6">
        <v>0.91</v>
      </c>
      <c r="AB228" s="6">
        <v>2.31</v>
      </c>
      <c r="AC228" s="6">
        <v>-0.77</v>
      </c>
      <c r="AD228" s="6">
        <v>7.02</v>
      </c>
      <c r="AE228" s="6">
        <v>0.56000000000000005</v>
      </c>
      <c r="AF228" s="6">
        <v>1.55</v>
      </c>
      <c r="AG228" s="6">
        <v>4.78</v>
      </c>
      <c r="AH228" s="6">
        <v>-17.329999999999998</v>
      </c>
      <c r="AI228" s="6">
        <v>0.76</v>
      </c>
      <c r="AJ228" s="6">
        <v>1.97</v>
      </c>
      <c r="AK228" s="6">
        <v>3.28</v>
      </c>
      <c r="AL228" s="6">
        <v>6.01</v>
      </c>
      <c r="AM228">
        <v>16.100000000000001</v>
      </c>
      <c r="AN228">
        <v>15.7</v>
      </c>
      <c r="AO228">
        <v>7.3</v>
      </c>
      <c r="AP228">
        <v>2.2000000000000002</v>
      </c>
      <c r="AQ228">
        <v>-10.7</v>
      </c>
      <c r="AR228">
        <v>-5.0999999999999996</v>
      </c>
      <c r="AS228">
        <v>-16</v>
      </c>
      <c r="AT228">
        <v>-2.2999999999999998</v>
      </c>
      <c r="AU228">
        <v>-23.1</v>
      </c>
      <c r="AV228">
        <v>35.9</v>
      </c>
      <c r="AW228">
        <v>9999</v>
      </c>
      <c r="AX228" s="6">
        <v>0.87</v>
      </c>
      <c r="AY228" s="6">
        <v>-6.04</v>
      </c>
      <c r="AZ228" s="6">
        <v>0</v>
      </c>
      <c r="BA228" s="6">
        <v>1.84</v>
      </c>
      <c r="BB228" s="6">
        <v>1.88</v>
      </c>
      <c r="BC228" s="6">
        <v>8.14</v>
      </c>
      <c r="BD228" s="6">
        <v>1.01</v>
      </c>
      <c r="BE228" s="6">
        <v>-9.84</v>
      </c>
      <c r="BF228" s="6">
        <v>-26.76</v>
      </c>
      <c r="BG228" s="6">
        <v>9</v>
      </c>
      <c r="BH228" s="6">
        <v>939.65</v>
      </c>
    </row>
    <row r="229" spans="1:60" hidden="1" x14ac:dyDescent="0.2">
      <c r="A229" t="s">
        <v>1546</v>
      </c>
      <c r="B229" t="s">
        <v>1705</v>
      </c>
      <c r="C229" t="s">
        <v>1706</v>
      </c>
      <c r="D229">
        <v>87</v>
      </c>
      <c r="E229" t="s">
        <v>965</v>
      </c>
      <c r="G229" t="s">
        <v>398</v>
      </c>
      <c r="H229" t="s">
        <v>1707</v>
      </c>
      <c r="K229" t="s">
        <v>297</v>
      </c>
      <c r="L229" t="s">
        <v>229</v>
      </c>
      <c r="M229" t="s">
        <v>230</v>
      </c>
      <c r="N229" t="s">
        <v>1708</v>
      </c>
      <c r="O229" s="19">
        <f>SUBSTITUTE(SUBSTITUTE(SUBSTITUTE(N229, " Mrd. €", ""), ".", ""), ",", ".")*1</f>
        <v>4598</v>
      </c>
      <c r="P229">
        <v>4</v>
      </c>
      <c r="Q229" t="s">
        <v>939</v>
      </c>
      <c r="R229" s="6">
        <v>3.18</v>
      </c>
      <c r="S229">
        <v>51.4</v>
      </c>
      <c r="T229">
        <v>34.4</v>
      </c>
      <c r="U229" s="5">
        <v>18</v>
      </c>
      <c r="V229" s="5">
        <v>18</v>
      </c>
      <c r="W229" s="6">
        <v>5.17</v>
      </c>
      <c r="X229" s="6">
        <v>3.77</v>
      </c>
      <c r="Y229" s="6">
        <v>9.43</v>
      </c>
      <c r="Z229" s="6">
        <v>0.97</v>
      </c>
      <c r="AA229" s="6">
        <v>0.92</v>
      </c>
      <c r="AB229" s="6">
        <v>3.32</v>
      </c>
      <c r="AC229" s="6">
        <v>6.42</v>
      </c>
      <c r="AD229" s="6">
        <v>11.8</v>
      </c>
      <c r="AE229" s="6">
        <v>0.75</v>
      </c>
      <c r="AF229" s="6">
        <v>8.19</v>
      </c>
      <c r="AG229" s="6">
        <v>11.74</v>
      </c>
      <c r="AH229" s="6">
        <v>-23.72</v>
      </c>
      <c r="AI229" s="6">
        <v>0.96</v>
      </c>
      <c r="AJ229" s="6">
        <v>6.97</v>
      </c>
      <c r="AK229" s="6">
        <v>7.38</v>
      </c>
      <c r="AL229" s="6">
        <v>1.45</v>
      </c>
      <c r="AM229">
        <v>16.2</v>
      </c>
      <c r="AN229">
        <v>16.2</v>
      </c>
      <c r="AO229">
        <v>9.1</v>
      </c>
      <c r="AP229">
        <v>1.3</v>
      </c>
      <c r="AQ229">
        <v>-13.3</v>
      </c>
      <c r="AR229">
        <v>-13.1</v>
      </c>
      <c r="AS229">
        <v>-48.7</v>
      </c>
      <c r="AT229">
        <v>-28.2</v>
      </c>
      <c r="AU229">
        <v>-15.2</v>
      </c>
      <c r="AV229">
        <v>2.9</v>
      </c>
      <c r="AW229">
        <v>0.3</v>
      </c>
      <c r="AX229" s="6">
        <v>0.34</v>
      </c>
      <c r="AY229" s="6">
        <v>1.87</v>
      </c>
      <c r="AZ229" s="6">
        <v>0</v>
      </c>
      <c r="BA229" s="6">
        <v>-1.85</v>
      </c>
      <c r="BB229" s="6">
        <v>2.0699999999999998</v>
      </c>
      <c r="BC229" s="6">
        <v>4.8600000000000003</v>
      </c>
      <c r="BD229" s="6">
        <v>10.56</v>
      </c>
      <c r="BE229" s="6">
        <v>14.03</v>
      </c>
      <c r="BF229" s="6">
        <v>9.68</v>
      </c>
      <c r="BG229" s="6">
        <v>3.41</v>
      </c>
      <c r="BH229" s="6">
        <v>196.9</v>
      </c>
    </row>
    <row r="230" spans="1:60" hidden="1" x14ac:dyDescent="0.2">
      <c r="A230" t="s">
        <v>1551</v>
      </c>
      <c r="B230" t="s">
        <v>1080</v>
      </c>
      <c r="C230" t="s">
        <v>1081</v>
      </c>
      <c r="D230">
        <v>88</v>
      </c>
      <c r="E230" t="s">
        <v>1082</v>
      </c>
      <c r="H230" t="s">
        <v>1083</v>
      </c>
      <c r="K230" t="s">
        <v>274</v>
      </c>
      <c r="L230" t="s">
        <v>624</v>
      </c>
      <c r="M230" t="s">
        <v>1084</v>
      </c>
      <c r="N230" t="s">
        <v>1085</v>
      </c>
      <c r="O230" s="19">
        <f>SUBSTITUTE(SUBSTITUTE(SUBSTITUTE(N230, " Mrd. €", ""), ".", ""), ",", ".")*1</f>
        <v>1502</v>
      </c>
      <c r="P230">
        <v>1</v>
      </c>
      <c r="Q230" t="s">
        <v>985</v>
      </c>
      <c r="R230" s="6">
        <v>6.38</v>
      </c>
      <c r="S230">
        <v>36.799999999999997</v>
      </c>
      <c r="T230">
        <v>39.5</v>
      </c>
      <c r="U230" s="5">
        <v>18</v>
      </c>
      <c r="V230" s="5">
        <v>18</v>
      </c>
      <c r="W230" s="6">
        <v>11.37</v>
      </c>
      <c r="X230" s="6">
        <v>10.84</v>
      </c>
      <c r="Y230" s="6">
        <v>10.32</v>
      </c>
      <c r="Z230" s="6">
        <v>0.99</v>
      </c>
      <c r="AA230" s="6">
        <v>0.99</v>
      </c>
      <c r="AB230" s="6">
        <v>6.82</v>
      </c>
      <c r="AC230" s="6">
        <v>6.5</v>
      </c>
      <c r="AD230" s="6">
        <v>-9.85</v>
      </c>
      <c r="AE230" s="6">
        <v>0.96</v>
      </c>
      <c r="AF230" s="6">
        <v>5.48</v>
      </c>
      <c r="AG230" s="6">
        <v>8.8699999999999992</v>
      </c>
      <c r="AH230" s="6">
        <v>18.47</v>
      </c>
      <c r="AI230" s="6">
        <v>0.99</v>
      </c>
      <c r="AJ230" s="6">
        <v>4.5199999999999996</v>
      </c>
      <c r="AK230" s="6">
        <v>5.47</v>
      </c>
      <c r="AL230" s="6">
        <v>-0.39</v>
      </c>
      <c r="AM230">
        <v>6.3</v>
      </c>
      <c r="AN230">
        <v>5.8</v>
      </c>
      <c r="AO230">
        <v>2</v>
      </c>
      <c r="AP230">
        <v>0.8</v>
      </c>
      <c r="AQ230">
        <v>-48.4</v>
      </c>
      <c r="AR230">
        <v>-44.6</v>
      </c>
      <c r="AS230">
        <v>-51.7</v>
      </c>
      <c r="AT230">
        <v>-51.6</v>
      </c>
      <c r="AU230">
        <v>-59.4</v>
      </c>
      <c r="AV230">
        <v>51.2</v>
      </c>
      <c r="AW230">
        <v>22.7</v>
      </c>
      <c r="AX230" s="6">
        <v>-1.88</v>
      </c>
      <c r="AY230" s="6">
        <v>-10.81</v>
      </c>
      <c r="AZ230" s="6">
        <v>0</v>
      </c>
      <c r="BA230" s="6">
        <v>-6.05</v>
      </c>
      <c r="BB230" s="6">
        <v>-5.63</v>
      </c>
      <c r="BC230" s="6">
        <v>-15.16</v>
      </c>
      <c r="BD230" s="6">
        <v>-2.59</v>
      </c>
      <c r="BE230" s="6">
        <v>-19.66</v>
      </c>
      <c r="BF230" s="6">
        <v>-43.57</v>
      </c>
      <c r="BG230" s="6">
        <v>-17.27</v>
      </c>
      <c r="BH230" s="6">
        <v>176.39</v>
      </c>
    </row>
    <row r="231" spans="1:60" hidden="1" x14ac:dyDescent="0.2">
      <c r="A231" t="s">
        <v>1557</v>
      </c>
      <c r="B231" t="s">
        <v>489</v>
      </c>
      <c r="C231" t="s">
        <v>490</v>
      </c>
      <c r="D231">
        <v>97</v>
      </c>
      <c r="E231" t="s">
        <v>491</v>
      </c>
      <c r="G231" t="s">
        <v>188</v>
      </c>
      <c r="H231" t="s">
        <v>492</v>
      </c>
      <c r="K231" t="s">
        <v>297</v>
      </c>
      <c r="L231" t="s">
        <v>148</v>
      </c>
      <c r="M231" t="s">
        <v>493</v>
      </c>
      <c r="N231" s="17" t="s">
        <v>494</v>
      </c>
      <c r="O231" s="19">
        <f>SUBSTITUTE(SUBSTITUTE(SUBSTITUTE(N231, " Mrd. €", ""), ".", ""), ",", ".")*1</f>
        <v>1848</v>
      </c>
      <c r="P231">
        <v>4</v>
      </c>
      <c r="Q231" t="s">
        <v>206</v>
      </c>
      <c r="R231" s="6">
        <v>1.45</v>
      </c>
      <c r="S231">
        <v>75.599999999999994</v>
      </c>
      <c r="T231">
        <v>52.7</v>
      </c>
      <c r="U231" s="5">
        <v>10</v>
      </c>
      <c r="V231" s="5">
        <v>17</v>
      </c>
      <c r="W231" s="6">
        <v>26.79</v>
      </c>
      <c r="X231" s="6">
        <v>42.71</v>
      </c>
      <c r="Y231" s="6">
        <v>22.61</v>
      </c>
      <c r="Z231" s="6">
        <v>0.83</v>
      </c>
      <c r="AA231" s="6">
        <v>0.88</v>
      </c>
      <c r="AB231" s="6">
        <v>18.73</v>
      </c>
      <c r="AC231" s="6">
        <v>24.39</v>
      </c>
      <c r="AD231" s="6">
        <v>1.64</v>
      </c>
      <c r="AE231" s="6">
        <v>0.82</v>
      </c>
      <c r="AF231" s="6">
        <v>21.98</v>
      </c>
      <c r="AG231" s="6">
        <v>32.33</v>
      </c>
      <c r="AH231" s="6">
        <v>-26.82</v>
      </c>
      <c r="AI231" s="6">
        <v>0.9</v>
      </c>
      <c r="AJ231" s="6">
        <v>15.25</v>
      </c>
      <c r="AK231" s="6">
        <v>18.510000000000002</v>
      </c>
      <c r="AL231" s="6">
        <v>14.39</v>
      </c>
      <c r="AM231">
        <v>51.7</v>
      </c>
      <c r="AN231">
        <v>52.1</v>
      </c>
      <c r="AO231">
        <v>35.1</v>
      </c>
      <c r="AP231">
        <v>12.2</v>
      </c>
      <c r="AQ231">
        <v>34.700000000000003</v>
      </c>
      <c r="AR231">
        <v>33.700000000000003</v>
      </c>
      <c r="AS231">
        <v>13</v>
      </c>
      <c r="AT231">
        <v>86.4</v>
      </c>
      <c r="AU231">
        <v>40.1</v>
      </c>
      <c r="AV231">
        <v>7.4</v>
      </c>
      <c r="AW231">
        <v>0.3</v>
      </c>
      <c r="AX231" s="6">
        <v>31.91</v>
      </c>
      <c r="AY231" s="6">
        <v>30.05</v>
      </c>
      <c r="AZ231" s="6">
        <v>0</v>
      </c>
      <c r="BA231" s="6">
        <v>-3.33</v>
      </c>
      <c r="BB231" s="6">
        <v>-2.31</v>
      </c>
      <c r="BC231" s="6">
        <v>-5.87</v>
      </c>
      <c r="BD231" s="6">
        <v>4.7300000000000004</v>
      </c>
      <c r="BE231" s="6">
        <v>12.86</v>
      </c>
      <c r="BF231" s="6">
        <v>272</v>
      </c>
      <c r="BG231" s="6">
        <v>1495.2</v>
      </c>
      <c r="BH231" s="6">
        <v>250.38</v>
      </c>
    </row>
    <row r="232" spans="1:60" hidden="1" x14ac:dyDescent="0.2">
      <c r="A232" t="s">
        <v>1656</v>
      </c>
      <c r="B232" s="9" t="s">
        <v>2215</v>
      </c>
      <c r="C232" s="9" t="s">
        <v>2216</v>
      </c>
      <c r="D232">
        <v>100</v>
      </c>
      <c r="E232" t="s">
        <v>491</v>
      </c>
      <c r="G232" t="s">
        <v>506</v>
      </c>
      <c r="H232" t="s">
        <v>2217</v>
      </c>
      <c r="K232" s="9" t="s">
        <v>65</v>
      </c>
      <c r="L232" t="s">
        <v>97</v>
      </c>
      <c r="M232" t="s">
        <v>542</v>
      </c>
      <c r="N232" s="16" t="s">
        <v>2218</v>
      </c>
      <c r="O232" s="20">
        <f>SUBSTITUTE(SUBSTITUTE(SUBSTITUTE(N232, " Mrd. €", ""), ".", ""), ",", ".")*1</f>
        <v>34994</v>
      </c>
      <c r="P232" s="9">
        <v>4</v>
      </c>
      <c r="Q232" s="9" t="s">
        <v>1202</v>
      </c>
      <c r="R232" s="10">
        <v>2.21</v>
      </c>
      <c r="S232" s="9">
        <v>24.4</v>
      </c>
      <c r="T232">
        <v>28.3</v>
      </c>
      <c r="U232" s="5">
        <v>16</v>
      </c>
      <c r="V232" s="11">
        <v>16</v>
      </c>
      <c r="W232" s="10">
        <v>14.05</v>
      </c>
      <c r="X232" s="6">
        <v>16.43</v>
      </c>
      <c r="Y232" s="6">
        <v>8.18</v>
      </c>
      <c r="Z232" s="6">
        <v>0.95</v>
      </c>
      <c r="AA232" s="6">
        <v>0.93</v>
      </c>
      <c r="AB232" s="6">
        <v>12.38</v>
      </c>
      <c r="AC232" s="6">
        <v>16.48</v>
      </c>
      <c r="AD232" s="6">
        <v>-7.11</v>
      </c>
      <c r="AE232" s="6">
        <v>0.93</v>
      </c>
      <c r="AF232" s="6">
        <v>11</v>
      </c>
      <c r="AG232" s="6">
        <v>12.27</v>
      </c>
      <c r="AH232" s="6">
        <v>-11.26</v>
      </c>
      <c r="AI232" s="6">
        <v>1</v>
      </c>
      <c r="AJ232" s="6">
        <v>4.17</v>
      </c>
      <c r="AK232" s="6">
        <v>4.09</v>
      </c>
      <c r="AL232" s="6">
        <v>-0.96</v>
      </c>
      <c r="AM232">
        <v>17.7</v>
      </c>
      <c r="AN232">
        <v>11</v>
      </c>
      <c r="AO232">
        <v>5.5</v>
      </c>
      <c r="AP232">
        <v>0.3</v>
      </c>
      <c r="AQ232">
        <v>-14.1</v>
      </c>
      <c r="AR232">
        <v>24.3</v>
      </c>
      <c r="AS232">
        <v>-6.7</v>
      </c>
      <c r="AT232">
        <v>10</v>
      </c>
      <c r="AU232">
        <v>-17.8</v>
      </c>
      <c r="AV232">
        <v>27</v>
      </c>
      <c r="AW232">
        <v>8.8000000000000007</v>
      </c>
      <c r="AX232" s="6">
        <v>8.23</v>
      </c>
      <c r="AY232" s="6">
        <v>18.09</v>
      </c>
      <c r="AZ232" s="6">
        <v>0</v>
      </c>
      <c r="BA232" s="6">
        <v>-1.1599999999999999</v>
      </c>
      <c r="BB232" s="6">
        <v>-4.93</v>
      </c>
      <c r="BC232" s="6">
        <v>6.54</v>
      </c>
      <c r="BD232" s="6">
        <v>17.43</v>
      </c>
      <c r="BE232" s="6">
        <v>14.06</v>
      </c>
      <c r="BF232" s="6">
        <v>129.61000000000001</v>
      </c>
      <c r="BG232" s="10">
        <v>120.43</v>
      </c>
      <c r="BH232" s="6">
        <v>277.7</v>
      </c>
    </row>
    <row r="233" spans="1:60" hidden="1" x14ac:dyDescent="0.2">
      <c r="A233" t="s">
        <v>1568</v>
      </c>
      <c r="B233" t="s">
        <v>2934</v>
      </c>
      <c r="C233" t="s">
        <v>2935</v>
      </c>
      <c r="D233">
        <v>89</v>
      </c>
      <c r="E233" t="s">
        <v>344</v>
      </c>
      <c r="G233" t="s">
        <v>74</v>
      </c>
      <c r="H233" t="s">
        <v>2936</v>
      </c>
      <c r="K233" t="s">
        <v>65</v>
      </c>
      <c r="L233" t="s">
        <v>66</v>
      </c>
      <c r="M233" t="s">
        <v>190</v>
      </c>
      <c r="N233" s="17" t="s">
        <v>2937</v>
      </c>
      <c r="O233" s="19">
        <f>SUBSTITUTE(SUBSTITUTE(SUBSTITUTE(N233, " Mrd. €", ""), ".", ""), ",", ".")*1</f>
        <v>12953</v>
      </c>
      <c r="P233">
        <v>1</v>
      </c>
      <c r="Q233" t="s">
        <v>424</v>
      </c>
      <c r="R233" s="6">
        <v>1.62</v>
      </c>
      <c r="S233">
        <v>16.399999999999999</v>
      </c>
      <c r="T233">
        <v>2.8</v>
      </c>
      <c r="U233" s="5">
        <v>14</v>
      </c>
      <c r="V233" s="5">
        <v>17</v>
      </c>
      <c r="W233" s="6">
        <v>11.32</v>
      </c>
      <c r="X233" s="6">
        <v>6.51</v>
      </c>
      <c r="Y233" s="6">
        <v>6.67</v>
      </c>
      <c r="Z233" s="6">
        <v>0.98</v>
      </c>
      <c r="AA233" s="6">
        <v>0.67</v>
      </c>
      <c r="AB233" s="6">
        <v>9.27</v>
      </c>
      <c r="AC233" s="6">
        <v>10.89</v>
      </c>
      <c r="AD233" s="6">
        <v>7.16</v>
      </c>
      <c r="AE233" s="6">
        <v>0.72</v>
      </c>
      <c r="AF233" s="6">
        <v>14.55</v>
      </c>
      <c r="AG233" s="6">
        <v>33.270000000000003</v>
      </c>
      <c r="AI233" s="6">
        <v>0.98</v>
      </c>
      <c r="AJ233" s="6">
        <v>7.18</v>
      </c>
      <c r="AK233" s="6">
        <v>9.11</v>
      </c>
      <c r="AL233" s="6">
        <v>16.59</v>
      </c>
      <c r="AM233">
        <v>16.399999999999999</v>
      </c>
      <c r="AN233">
        <v>10.1</v>
      </c>
      <c r="AO233">
        <v>1.7</v>
      </c>
      <c r="AP233">
        <v>0.7</v>
      </c>
      <c r="AQ233">
        <v>-4.5</v>
      </c>
      <c r="AR233">
        <v>39.4</v>
      </c>
      <c r="AS233">
        <v>-51.6</v>
      </c>
      <c r="AT233">
        <v>15</v>
      </c>
      <c r="AU233">
        <v>17.2</v>
      </c>
      <c r="AV233">
        <v>4.3</v>
      </c>
      <c r="AW233">
        <v>0.6</v>
      </c>
      <c r="AX233" s="6">
        <v>10.35</v>
      </c>
      <c r="AY233" s="6">
        <v>7.22</v>
      </c>
      <c r="AZ233" s="6">
        <v>0</v>
      </c>
      <c r="BA233" s="6">
        <v>0.27</v>
      </c>
      <c r="BB233" s="6">
        <v>9.74</v>
      </c>
      <c r="BC233" s="6">
        <v>18.829999999999998</v>
      </c>
      <c r="BD233" s="6">
        <v>28.33</v>
      </c>
      <c r="BE233" s="6">
        <v>44.01</v>
      </c>
      <c r="BF233" s="6">
        <v>41.7</v>
      </c>
      <c r="BG233" s="6">
        <v>167.84</v>
      </c>
      <c r="BH233" s="6">
        <v>1282.56</v>
      </c>
    </row>
    <row r="234" spans="1:60" hidden="1" x14ac:dyDescent="0.2">
      <c r="A234" t="s">
        <v>1573</v>
      </c>
      <c r="B234" t="s">
        <v>3417</v>
      </c>
      <c r="C234" t="s">
        <v>3418</v>
      </c>
      <c r="D234">
        <v>93</v>
      </c>
      <c r="E234" t="s">
        <v>344</v>
      </c>
      <c r="H234" t="s">
        <v>3419</v>
      </c>
      <c r="K234" t="s">
        <v>309</v>
      </c>
      <c r="L234" t="s">
        <v>148</v>
      </c>
      <c r="M234" t="s">
        <v>310</v>
      </c>
      <c r="N234" s="17" t="s">
        <v>3420</v>
      </c>
      <c r="O234" s="19">
        <f>SUBSTITUTE(SUBSTITUTE(SUBSTITUTE(N234, " Mrd. €", ""), ".", ""), ",", ".")*1</f>
        <v>42764</v>
      </c>
      <c r="P234">
        <v>4</v>
      </c>
      <c r="Q234" t="s">
        <v>2050</v>
      </c>
      <c r="R234" s="6">
        <v>1.62</v>
      </c>
      <c r="S234">
        <v>22.2</v>
      </c>
      <c r="T234">
        <v>28.1</v>
      </c>
      <c r="U234" s="5">
        <v>14</v>
      </c>
      <c r="V234" s="5">
        <v>17</v>
      </c>
      <c r="W234" s="6">
        <v>8.86</v>
      </c>
      <c r="X234" s="6">
        <v>6.79</v>
      </c>
      <c r="Y234" s="6">
        <v>3.91</v>
      </c>
      <c r="Z234" s="6">
        <v>1</v>
      </c>
      <c r="AA234" s="6">
        <v>0.67</v>
      </c>
      <c r="AB234" s="6">
        <v>10.38</v>
      </c>
      <c r="AC234" s="6">
        <v>15.63</v>
      </c>
      <c r="AD234" s="6">
        <v>86.31</v>
      </c>
      <c r="AE234" s="6">
        <v>0.94</v>
      </c>
      <c r="AF234" s="6">
        <v>8.44</v>
      </c>
      <c r="AG234" s="6">
        <v>9.66</v>
      </c>
      <c r="AH234" s="6">
        <v>-0.56000000000000005</v>
      </c>
      <c r="AI234" s="6">
        <v>0.56999999999999995</v>
      </c>
      <c r="AJ234" s="6">
        <v>1.37</v>
      </c>
      <c r="AK234" s="6">
        <v>3.69</v>
      </c>
      <c r="AL234" s="6">
        <v>-0.56999999999999995</v>
      </c>
      <c r="AM234">
        <v>13.7</v>
      </c>
      <c r="AN234">
        <v>22.2</v>
      </c>
      <c r="AO234">
        <v>13.9</v>
      </c>
      <c r="AP234">
        <v>2.9</v>
      </c>
      <c r="AQ234">
        <v>28.1</v>
      </c>
      <c r="AR234">
        <v>-14.9</v>
      </c>
      <c r="AS234">
        <v>2.1</v>
      </c>
      <c r="AT234">
        <v>25.3</v>
      </c>
      <c r="AU234">
        <v>18.2</v>
      </c>
      <c r="AV234">
        <v>17.399999999999999</v>
      </c>
      <c r="AW234">
        <v>2.2000000000000002</v>
      </c>
      <c r="AX234" s="6">
        <v>9.6300000000000008</v>
      </c>
      <c r="AY234" s="6">
        <v>12.19</v>
      </c>
      <c r="AZ234" s="6">
        <v>0</v>
      </c>
      <c r="BA234" s="6">
        <v>-0.78</v>
      </c>
      <c r="BB234" s="6">
        <v>6.92</v>
      </c>
      <c r="BC234" s="6">
        <v>4.1500000000000004</v>
      </c>
      <c r="BD234" s="6">
        <v>13.41</v>
      </c>
      <c r="BE234" s="6">
        <v>18.559999999999999</v>
      </c>
      <c r="BF234" s="6">
        <v>77.73</v>
      </c>
      <c r="BG234" s="6">
        <v>150.80000000000001</v>
      </c>
      <c r="BH234" s="6">
        <v>1654.79</v>
      </c>
    </row>
    <row r="235" spans="1:60" hidden="1" x14ac:dyDescent="0.2">
      <c r="A235" t="s">
        <v>1579</v>
      </c>
      <c r="B235" t="s">
        <v>2200</v>
      </c>
      <c r="C235" t="s">
        <v>2201</v>
      </c>
      <c r="D235">
        <v>46</v>
      </c>
      <c r="E235" t="s">
        <v>196</v>
      </c>
      <c r="G235" t="s">
        <v>84</v>
      </c>
      <c r="H235" t="s">
        <v>2202</v>
      </c>
      <c r="K235" t="s">
        <v>932</v>
      </c>
      <c r="L235" t="s">
        <v>86</v>
      </c>
      <c r="M235" t="s">
        <v>106</v>
      </c>
      <c r="N235" t="s">
        <v>2203</v>
      </c>
      <c r="O235" s="19">
        <f>SUBSTITUTE(SUBSTITUTE(SUBSTITUTE(N235, " Mrd. €", ""), ".", ""), ",", ".")*1</f>
        <v>24215</v>
      </c>
      <c r="P235">
        <v>4</v>
      </c>
      <c r="Q235" t="s">
        <v>417</v>
      </c>
      <c r="R235" s="6">
        <v>3.74</v>
      </c>
      <c r="S235">
        <v>91.6</v>
      </c>
      <c r="T235">
        <v>92.6</v>
      </c>
      <c r="U235" s="5">
        <v>0</v>
      </c>
      <c r="V235" s="5">
        <v>17</v>
      </c>
      <c r="W235" s="6">
        <v>6.23</v>
      </c>
      <c r="X235" s="6">
        <v>1.39</v>
      </c>
      <c r="Y235" s="6">
        <v>6.86</v>
      </c>
      <c r="Z235" s="6">
        <v>0.97</v>
      </c>
      <c r="AA235" s="6">
        <v>0.9</v>
      </c>
      <c r="AB235" s="6">
        <v>2.87</v>
      </c>
      <c r="AC235" s="6">
        <v>0.38</v>
      </c>
      <c r="AD235" s="6">
        <v>8.66</v>
      </c>
      <c r="AE235" s="6">
        <v>0.73</v>
      </c>
      <c r="AF235" s="6">
        <v>-0.38</v>
      </c>
      <c r="AG235" s="6">
        <v>-3.54</v>
      </c>
      <c r="AH235" s="6">
        <v>20.04</v>
      </c>
      <c r="AI235" s="6">
        <v>0.99</v>
      </c>
      <c r="AJ235" s="6">
        <v>4.4400000000000004</v>
      </c>
      <c r="AK235" s="6">
        <v>2.23</v>
      </c>
      <c r="AL235" s="6">
        <v>2.58</v>
      </c>
      <c r="AM235">
        <v>25.6</v>
      </c>
      <c r="AN235">
        <v>24.5</v>
      </c>
      <c r="AO235">
        <v>22.2</v>
      </c>
      <c r="AP235">
        <v>2.2000000000000002</v>
      </c>
      <c r="AQ235">
        <v>-4.8</v>
      </c>
      <c r="AR235">
        <v>-3.4</v>
      </c>
      <c r="AS235">
        <v>11</v>
      </c>
      <c r="AT235">
        <v>-12.4</v>
      </c>
      <c r="AU235">
        <v>-7.5</v>
      </c>
      <c r="AV235">
        <v>6.7</v>
      </c>
      <c r="AW235">
        <v>7.6</v>
      </c>
      <c r="AX235" s="6">
        <v>4.53</v>
      </c>
      <c r="AY235" s="6">
        <v>-0.84</v>
      </c>
      <c r="AZ235" s="6">
        <v>0</v>
      </c>
      <c r="BA235" s="6">
        <v>-4.1399999999999997</v>
      </c>
      <c r="BB235" s="6">
        <v>2.52</v>
      </c>
      <c r="BC235" s="6">
        <v>6.66</v>
      </c>
      <c r="BD235" s="6">
        <v>14.09</v>
      </c>
      <c r="BE235" s="6">
        <v>-8.76</v>
      </c>
      <c r="BF235" s="6">
        <v>-4.1399999999999997</v>
      </c>
      <c r="BG235" s="6">
        <v>55.71</v>
      </c>
      <c r="BH235" s="6">
        <v>442.35</v>
      </c>
    </row>
    <row r="236" spans="1:60" hidden="1" x14ac:dyDescent="0.2">
      <c r="A236" t="s">
        <v>1586</v>
      </c>
      <c r="B236" t="s">
        <v>2611</v>
      </c>
      <c r="C236" t="s">
        <v>2612</v>
      </c>
      <c r="D236">
        <v>96</v>
      </c>
      <c r="E236" t="s">
        <v>413</v>
      </c>
      <c r="H236" t="s">
        <v>2613</v>
      </c>
      <c r="K236" t="s">
        <v>65</v>
      </c>
      <c r="L236" t="s">
        <v>229</v>
      </c>
      <c r="M236" t="s">
        <v>230</v>
      </c>
      <c r="N236" t="s">
        <v>2614</v>
      </c>
      <c r="O236" s="19">
        <f>SUBSTITUTE(SUBSTITUTE(SUBSTITUTE(N236, " Mrd. €", ""), ".", ""), ",", ".")*1</f>
        <v>4714</v>
      </c>
      <c r="P236">
        <v>1</v>
      </c>
      <c r="Q236" t="s">
        <v>2615</v>
      </c>
      <c r="R236" s="6">
        <v>1.78</v>
      </c>
      <c r="S236">
        <v>22.9</v>
      </c>
      <c r="T236">
        <v>17.5</v>
      </c>
      <c r="U236" s="5">
        <v>5</v>
      </c>
      <c r="V236" s="5">
        <v>17</v>
      </c>
      <c r="W236" s="6">
        <v>7.59</v>
      </c>
      <c r="X236" s="6">
        <v>5.73</v>
      </c>
      <c r="Z236" s="6">
        <v>0.99</v>
      </c>
      <c r="AA236" s="6">
        <v>0.91</v>
      </c>
      <c r="AB236" s="6">
        <v>9.2100000000000009</v>
      </c>
      <c r="AC236" s="6">
        <v>15.24</v>
      </c>
      <c r="AD236" s="6">
        <v>-28.01</v>
      </c>
      <c r="AE236" s="6">
        <v>0.74</v>
      </c>
      <c r="AF236" s="6">
        <v>13.45</v>
      </c>
      <c r="AG236" s="6">
        <v>17.34</v>
      </c>
      <c r="AI236" s="6">
        <v>0.89</v>
      </c>
      <c r="AJ236" s="6">
        <v>1.55</v>
      </c>
      <c r="AK236" s="6">
        <v>4.97</v>
      </c>
      <c r="AL236" s="6">
        <v>-13.99</v>
      </c>
      <c r="AM236">
        <v>12.9</v>
      </c>
      <c r="AN236">
        <v>13.2</v>
      </c>
      <c r="AO236">
        <v>9</v>
      </c>
      <c r="AP236">
        <v>1.9</v>
      </c>
      <c r="AQ236">
        <v>-27.1</v>
      </c>
      <c r="AR236">
        <v>-28.8</v>
      </c>
      <c r="AS236">
        <v>-49.7</v>
      </c>
      <c r="AT236">
        <v>-4.0999999999999996</v>
      </c>
      <c r="AU236">
        <v>1.9</v>
      </c>
      <c r="AV236">
        <v>42.9</v>
      </c>
      <c r="AW236">
        <v>3.1</v>
      </c>
      <c r="AX236" s="6">
        <v>3.15</v>
      </c>
      <c r="AY236" s="6">
        <v>6.69</v>
      </c>
      <c r="AZ236" s="6">
        <v>0</v>
      </c>
      <c r="BA236" s="6">
        <v>-1.46</v>
      </c>
      <c r="BB236" s="6">
        <v>-0.82</v>
      </c>
      <c r="BC236" s="6">
        <v>-16.899999999999999</v>
      </c>
      <c r="BD236" s="6">
        <v>0.15</v>
      </c>
      <c r="BE236" s="6">
        <v>30.69</v>
      </c>
      <c r="BF236" s="6">
        <v>38.26</v>
      </c>
      <c r="BG236" s="6">
        <v>36.31</v>
      </c>
      <c r="BH236" s="6">
        <v>632.66999999999996</v>
      </c>
    </row>
    <row r="237" spans="1:60" hidden="1" x14ac:dyDescent="0.2">
      <c r="A237" t="s">
        <v>1591</v>
      </c>
      <c r="B237" t="s">
        <v>2819</v>
      </c>
      <c r="C237" t="s">
        <v>2820</v>
      </c>
      <c r="D237">
        <v>49</v>
      </c>
      <c r="E237" t="s">
        <v>2821</v>
      </c>
      <c r="H237" t="s">
        <v>2822</v>
      </c>
      <c r="K237" t="s">
        <v>65</v>
      </c>
      <c r="L237" t="s">
        <v>181</v>
      </c>
      <c r="M237" t="s">
        <v>290</v>
      </c>
      <c r="N237" t="s">
        <v>2823</v>
      </c>
      <c r="O237" s="19">
        <f>SUBSTITUTE(SUBSTITUTE(SUBSTITUTE(N237, " Mrd. €", ""), ".", ""), ",", ".")*1</f>
        <v>4167</v>
      </c>
      <c r="P237">
        <v>4</v>
      </c>
      <c r="Q237" t="s">
        <v>2824</v>
      </c>
      <c r="R237" s="6">
        <v>4.32</v>
      </c>
      <c r="S237">
        <v>69.400000000000006</v>
      </c>
      <c r="T237">
        <v>100</v>
      </c>
      <c r="U237" s="5">
        <v>17</v>
      </c>
      <c r="V237" s="5">
        <v>17</v>
      </c>
      <c r="W237" s="6">
        <v>5.88</v>
      </c>
      <c r="X237" s="6">
        <v>5.39</v>
      </c>
      <c r="Y237" s="6">
        <v>5.85</v>
      </c>
      <c r="Z237" s="6">
        <v>0.97</v>
      </c>
      <c r="AA237" s="6">
        <v>0.87</v>
      </c>
      <c r="AB237" s="6">
        <v>2.66</v>
      </c>
      <c r="AC237" s="6">
        <v>3.62</v>
      </c>
      <c r="AD237" s="6">
        <v>29.12</v>
      </c>
      <c r="AE237" s="6">
        <v>0.5</v>
      </c>
      <c r="AF237" s="6">
        <v>-0.36</v>
      </c>
      <c r="AG237" s="6">
        <v>0.57999999999999996</v>
      </c>
      <c r="AH237" s="6">
        <v>74.790000000000006</v>
      </c>
      <c r="AI237" s="6">
        <v>0.91</v>
      </c>
      <c r="AJ237" s="6">
        <v>4.54</v>
      </c>
      <c r="AK237" s="6">
        <v>7.91</v>
      </c>
      <c r="AL237" s="6">
        <v>3.73</v>
      </c>
      <c r="AM237">
        <v>17.100000000000001</v>
      </c>
      <c r="AN237">
        <v>16</v>
      </c>
      <c r="AO237">
        <v>7.1</v>
      </c>
      <c r="AP237">
        <v>1.6</v>
      </c>
      <c r="AQ237">
        <v>-12.1</v>
      </c>
      <c r="AR237">
        <v>-12.5</v>
      </c>
      <c r="AS237">
        <v>-0.2</v>
      </c>
      <c r="AT237">
        <v>-13.8</v>
      </c>
      <c r="AU237">
        <v>-22.9</v>
      </c>
      <c r="AV237">
        <v>40.9</v>
      </c>
      <c r="AW237">
        <v>9999</v>
      </c>
      <c r="AX237" s="6">
        <v>3.09</v>
      </c>
      <c r="AY237" s="6">
        <v>-3.36</v>
      </c>
      <c r="AZ237" s="6">
        <v>0</v>
      </c>
      <c r="BA237" s="6">
        <v>1.92</v>
      </c>
      <c r="BB237" s="6">
        <v>2.48</v>
      </c>
      <c r="BC237" s="6">
        <v>11.01</v>
      </c>
      <c r="BD237" s="6">
        <v>6.17</v>
      </c>
      <c r="BE237" s="6">
        <v>-10.27</v>
      </c>
      <c r="BF237" s="6">
        <v>-15.7</v>
      </c>
      <c r="BG237" s="6">
        <v>35.520000000000003</v>
      </c>
      <c r="BH237" s="6">
        <v>3193.38</v>
      </c>
    </row>
    <row r="238" spans="1:60" hidden="1" x14ac:dyDescent="0.2">
      <c r="A238" t="s">
        <v>1597</v>
      </c>
      <c r="B238" t="s">
        <v>1662</v>
      </c>
      <c r="C238" t="s">
        <v>1663</v>
      </c>
      <c r="D238">
        <v>23</v>
      </c>
      <c r="E238" t="s">
        <v>1542</v>
      </c>
      <c r="G238" t="s">
        <v>84</v>
      </c>
      <c r="H238" t="s">
        <v>1664</v>
      </c>
      <c r="K238" t="s">
        <v>65</v>
      </c>
      <c r="L238" t="s">
        <v>229</v>
      </c>
      <c r="M238" t="s">
        <v>230</v>
      </c>
      <c r="N238" t="s">
        <v>1665</v>
      </c>
      <c r="O238" s="19">
        <f>SUBSTITUTE(SUBSTITUTE(SUBSTITUTE(N238, " Mrd. €", ""), ".", ""), ",", ".")*1</f>
        <v>7018</v>
      </c>
      <c r="P238">
        <v>4</v>
      </c>
      <c r="Q238" t="s">
        <v>1091</v>
      </c>
      <c r="R238" s="6">
        <v>3.81</v>
      </c>
      <c r="S238">
        <v>97.9</v>
      </c>
      <c r="T238">
        <v>141.5</v>
      </c>
      <c r="U238" s="5">
        <v>6</v>
      </c>
      <c r="V238" s="5">
        <v>17</v>
      </c>
      <c r="W238" s="6">
        <v>15.73</v>
      </c>
      <c r="X238" s="6">
        <v>8.5</v>
      </c>
      <c r="Y238" s="6">
        <v>1.29</v>
      </c>
      <c r="Z238" s="6">
        <v>0.93</v>
      </c>
      <c r="AA238" s="6">
        <v>0.69</v>
      </c>
      <c r="AB238" s="6">
        <v>-4.0999999999999996</v>
      </c>
      <c r="AC238" s="6">
        <v>-19.899999999999999</v>
      </c>
      <c r="AD238" s="6">
        <v>0.19</v>
      </c>
      <c r="AE238" s="6">
        <v>0.15</v>
      </c>
      <c r="AF238" s="6">
        <v>-1.1299999999999999</v>
      </c>
      <c r="AG238" s="6">
        <v>-8.76</v>
      </c>
      <c r="AH238" s="6">
        <v>454.15</v>
      </c>
      <c r="AI238" s="6">
        <v>0.83</v>
      </c>
      <c r="AJ238" s="6">
        <v>0.06</v>
      </c>
      <c r="AK238" s="6">
        <v>-2.94</v>
      </c>
      <c r="AL238" s="6">
        <v>0.93</v>
      </c>
      <c r="AM238">
        <v>6.8</v>
      </c>
      <c r="AN238">
        <v>25.7</v>
      </c>
      <c r="AO238">
        <v>24.3</v>
      </c>
      <c r="AP238">
        <v>1.9</v>
      </c>
      <c r="AQ238">
        <v>36.299999999999997</v>
      </c>
      <c r="AR238">
        <v>-64.099999999999994</v>
      </c>
      <c r="AS238">
        <v>12</v>
      </c>
      <c r="AT238">
        <v>-19.5</v>
      </c>
      <c r="AU238">
        <v>-57.2</v>
      </c>
      <c r="AV238">
        <v>30.5</v>
      </c>
      <c r="AW238">
        <v>9999</v>
      </c>
      <c r="AX238" s="6">
        <v>-0.88</v>
      </c>
      <c r="AY238" s="6">
        <v>-3.66</v>
      </c>
      <c r="AZ238" s="6">
        <v>0</v>
      </c>
      <c r="BA238" s="6">
        <v>-1.31</v>
      </c>
      <c r="BB238" s="6">
        <v>0.69</v>
      </c>
      <c r="BC238" s="6">
        <v>6.35</v>
      </c>
      <c r="BD238" s="6">
        <v>9.33</v>
      </c>
      <c r="BE238" s="6">
        <v>-43.07</v>
      </c>
      <c r="BF238" s="6">
        <v>-17.02</v>
      </c>
      <c r="BG238" s="6">
        <v>-8.4600000000000009</v>
      </c>
      <c r="BH238" s="6">
        <v>2885.81</v>
      </c>
    </row>
    <row r="239" spans="1:60" hidden="1" x14ac:dyDescent="0.2">
      <c r="A239" t="s">
        <v>1601</v>
      </c>
      <c r="B239" t="s">
        <v>3780</v>
      </c>
      <c r="C239" t="s">
        <v>3781</v>
      </c>
      <c r="D239">
        <v>43</v>
      </c>
      <c r="E239" t="s">
        <v>338</v>
      </c>
      <c r="G239" t="s">
        <v>84</v>
      </c>
      <c r="H239" t="s">
        <v>3782</v>
      </c>
      <c r="K239" t="s">
        <v>65</v>
      </c>
      <c r="L239" t="s">
        <v>66</v>
      </c>
      <c r="M239" t="s">
        <v>1400</v>
      </c>
      <c r="N239" t="s">
        <v>3783</v>
      </c>
      <c r="O239" s="19">
        <f>SUBSTITUTE(SUBSTITUTE(SUBSTITUTE(N239, " Mrd. €", ""), ".", ""), ",", ".")*1</f>
        <v>4078</v>
      </c>
      <c r="P239">
        <v>4</v>
      </c>
      <c r="Q239" t="s">
        <v>846</v>
      </c>
      <c r="R239" s="6">
        <v>7.34</v>
      </c>
      <c r="S239">
        <v>53.4</v>
      </c>
      <c r="T239">
        <v>45.6</v>
      </c>
      <c r="U239" s="5">
        <v>0</v>
      </c>
      <c r="V239" s="5">
        <v>17</v>
      </c>
      <c r="W239" s="6">
        <v>7.06</v>
      </c>
      <c r="X239" s="6">
        <v>3.87</v>
      </c>
      <c r="Y239" s="6">
        <v>1.06</v>
      </c>
      <c r="Z239" s="6">
        <v>0.98</v>
      </c>
      <c r="AA239" s="6">
        <v>0.84</v>
      </c>
      <c r="AB239" s="6">
        <v>1.1000000000000001</v>
      </c>
      <c r="AC239" s="6">
        <v>0.41</v>
      </c>
      <c r="AD239" s="6">
        <v>1.77</v>
      </c>
      <c r="AE239" s="6">
        <v>0.66</v>
      </c>
      <c r="AF239" s="6">
        <v>1.02</v>
      </c>
      <c r="AG239" s="6">
        <v>0.19</v>
      </c>
      <c r="AH239" s="6">
        <v>-17.579999999999998</v>
      </c>
      <c r="AI239" s="6">
        <v>-0.05</v>
      </c>
      <c r="AJ239" s="6">
        <v>-2.67</v>
      </c>
      <c r="AK239" s="6">
        <v>-4.38</v>
      </c>
      <c r="AL239" s="6">
        <v>-3.89</v>
      </c>
      <c r="AM239">
        <v>7.6</v>
      </c>
      <c r="AN239">
        <v>7.3</v>
      </c>
      <c r="AO239">
        <v>6</v>
      </c>
      <c r="AP239">
        <v>1</v>
      </c>
      <c r="AQ239">
        <v>-28.9</v>
      </c>
      <c r="AR239">
        <v>-21.8</v>
      </c>
      <c r="AS239">
        <v>-35.799999999999997</v>
      </c>
      <c r="AT239">
        <v>-35.799999999999997</v>
      </c>
      <c r="AU239">
        <v>-42.3</v>
      </c>
      <c r="AV239">
        <v>31.5</v>
      </c>
      <c r="AW239">
        <v>6.8</v>
      </c>
      <c r="AX239" s="6">
        <v>-2.2200000000000002</v>
      </c>
      <c r="AY239" s="6">
        <v>-7.98</v>
      </c>
      <c r="AZ239" s="6">
        <v>0</v>
      </c>
      <c r="BA239" s="6">
        <v>-0.39</v>
      </c>
      <c r="BB239" s="6">
        <v>-1.54</v>
      </c>
      <c r="BC239" s="6">
        <v>-5.1100000000000003</v>
      </c>
      <c r="BD239" s="6">
        <v>9.7799999999999994</v>
      </c>
      <c r="BE239" s="6">
        <v>8.3800000000000008</v>
      </c>
      <c r="BF239" s="6">
        <v>-34.020000000000003</v>
      </c>
      <c r="BG239" s="6">
        <v>-20.100000000000001</v>
      </c>
      <c r="BH239" s="6">
        <v>340.52</v>
      </c>
    </row>
    <row r="240" spans="1:60" hidden="1" x14ac:dyDescent="0.2">
      <c r="A240" t="s">
        <v>1608</v>
      </c>
      <c r="B240" t="s">
        <v>433</v>
      </c>
      <c r="C240" t="s">
        <v>434</v>
      </c>
      <c r="D240">
        <v>68</v>
      </c>
      <c r="E240" t="s">
        <v>435</v>
      </c>
      <c r="G240" t="s">
        <v>74</v>
      </c>
      <c r="H240" t="s">
        <v>436</v>
      </c>
      <c r="K240" t="s">
        <v>76</v>
      </c>
      <c r="L240" t="s">
        <v>86</v>
      </c>
      <c r="M240" t="s">
        <v>166</v>
      </c>
      <c r="N240" s="17" t="s">
        <v>437</v>
      </c>
      <c r="O240" s="19">
        <f>SUBSTITUTE(SUBSTITUTE(SUBSTITUTE(N240, " Mrd. €", ""), ".", ""), ",", ".")*1</f>
        <v>29258</v>
      </c>
      <c r="P240">
        <v>4</v>
      </c>
      <c r="Q240" t="s">
        <v>438</v>
      </c>
      <c r="R240" s="6">
        <v>1.4</v>
      </c>
      <c r="S240">
        <v>26</v>
      </c>
      <c r="T240">
        <v>100</v>
      </c>
      <c r="U240" s="5">
        <v>2</v>
      </c>
      <c r="V240" s="5">
        <v>16</v>
      </c>
      <c r="W240" s="6">
        <v>23.38</v>
      </c>
      <c r="X240" s="6">
        <v>18.05</v>
      </c>
      <c r="Y240" s="6">
        <v>6.25</v>
      </c>
      <c r="Z240" s="6">
        <v>0.93</v>
      </c>
      <c r="AA240" s="6">
        <v>0.93</v>
      </c>
      <c r="AB240" s="6">
        <v>18.079999999999998</v>
      </c>
      <c r="AC240" s="6">
        <v>13</v>
      </c>
      <c r="AD240" s="6">
        <v>-0.93</v>
      </c>
      <c r="AE240" s="6">
        <v>0.66</v>
      </c>
      <c r="AF240" s="6">
        <v>32.020000000000003</v>
      </c>
      <c r="AG240" s="6">
        <v>-9.2799999999999994</v>
      </c>
      <c r="AH240" s="6">
        <v>200.16</v>
      </c>
      <c r="AI240" s="6">
        <v>0.93</v>
      </c>
      <c r="AJ240" s="6">
        <v>18.48</v>
      </c>
      <c r="AK240" s="6">
        <v>14.47</v>
      </c>
      <c r="AL240" s="6">
        <v>10.199999999999999</v>
      </c>
      <c r="AM240">
        <v>19.5</v>
      </c>
      <c r="AN240">
        <v>18.5</v>
      </c>
      <c r="AO240">
        <v>9.9</v>
      </c>
      <c r="AP240">
        <v>2.8</v>
      </c>
      <c r="AQ240">
        <v>18.5</v>
      </c>
      <c r="AR240">
        <v>20.5</v>
      </c>
      <c r="AS240">
        <v>61</v>
      </c>
      <c r="AT240">
        <v>14.4</v>
      </c>
      <c r="AU240">
        <v>1.7</v>
      </c>
      <c r="AV240">
        <v>49.5</v>
      </c>
      <c r="AW240">
        <v>9999</v>
      </c>
      <c r="AX240" s="6">
        <v>20.25</v>
      </c>
      <c r="AY240" s="6">
        <v>24.98</v>
      </c>
      <c r="AZ240" s="6">
        <v>0</v>
      </c>
      <c r="BA240" s="6">
        <v>-0.46</v>
      </c>
      <c r="BB240" s="6">
        <v>0.92</v>
      </c>
      <c r="BC240" s="6">
        <v>-0.59</v>
      </c>
      <c r="BD240" s="6">
        <v>16.059999999999999</v>
      </c>
      <c r="BE240" s="6">
        <v>11.27</v>
      </c>
      <c r="BF240" s="6">
        <v>204.99</v>
      </c>
      <c r="BG240" s="6">
        <v>532</v>
      </c>
      <c r="BH240" s="6">
        <v>1231.75</v>
      </c>
    </row>
    <row r="241" spans="1:60" hidden="1" x14ac:dyDescent="0.2">
      <c r="A241" t="s">
        <v>1614</v>
      </c>
      <c r="B241" t="s">
        <v>769</v>
      </c>
      <c r="C241" t="s">
        <v>770</v>
      </c>
      <c r="D241">
        <v>97</v>
      </c>
      <c r="E241" t="s">
        <v>344</v>
      </c>
      <c r="G241" t="s">
        <v>281</v>
      </c>
      <c r="H241" t="s">
        <v>771</v>
      </c>
      <c r="K241" t="s">
        <v>65</v>
      </c>
      <c r="L241" t="s">
        <v>86</v>
      </c>
      <c r="M241" t="s">
        <v>198</v>
      </c>
      <c r="N241" s="17" t="s">
        <v>772</v>
      </c>
      <c r="O241" s="19">
        <f>SUBSTITUTE(SUBSTITUTE(SUBSTITUTE(N241, " Mrd. €", ""), ".", ""), ",", ".")*1</f>
        <v>22090</v>
      </c>
      <c r="P241">
        <v>2</v>
      </c>
      <c r="Q241" t="s">
        <v>773</v>
      </c>
      <c r="R241" s="6">
        <v>1.59</v>
      </c>
      <c r="S241">
        <v>43</v>
      </c>
      <c r="T241">
        <v>37.9</v>
      </c>
      <c r="U241" s="5">
        <v>16</v>
      </c>
      <c r="V241" s="5">
        <v>16</v>
      </c>
      <c r="W241" s="6">
        <v>14.41</v>
      </c>
      <c r="X241" s="6">
        <v>10.54</v>
      </c>
      <c r="Y241" s="6">
        <v>9.31</v>
      </c>
      <c r="Z241" s="6">
        <v>0.98</v>
      </c>
      <c r="AA241" s="6">
        <v>0.95</v>
      </c>
      <c r="AB241" s="6">
        <v>13.05</v>
      </c>
      <c r="AC241" s="6">
        <v>10.37</v>
      </c>
      <c r="AD241" s="6">
        <v>10.29</v>
      </c>
      <c r="AE241" s="6">
        <v>0.78</v>
      </c>
      <c r="AF241" s="6">
        <v>11.34</v>
      </c>
      <c r="AG241" s="6">
        <v>12.03</v>
      </c>
      <c r="AH241" s="6">
        <v>24.06</v>
      </c>
      <c r="AI241" s="6">
        <v>0.94</v>
      </c>
      <c r="AJ241" s="6">
        <v>9.84</v>
      </c>
      <c r="AK241" s="6">
        <v>7.87</v>
      </c>
      <c r="AL241" s="6">
        <v>7.63</v>
      </c>
      <c r="AM241">
        <v>34.200000000000003</v>
      </c>
      <c r="AN241">
        <v>26.9</v>
      </c>
      <c r="AO241">
        <v>22.5</v>
      </c>
      <c r="AP241">
        <v>3.7</v>
      </c>
      <c r="AQ241">
        <v>19.7</v>
      </c>
      <c r="AR241">
        <v>25.9</v>
      </c>
      <c r="AS241">
        <v>18.8</v>
      </c>
      <c r="AT241">
        <v>36.700000000000003</v>
      </c>
      <c r="AU241">
        <v>18</v>
      </c>
      <c r="AV241">
        <v>35.9</v>
      </c>
      <c r="AW241">
        <v>5.7</v>
      </c>
      <c r="AX241" s="6">
        <v>17.059999999999999</v>
      </c>
      <c r="AY241" s="6">
        <v>9.9600000000000009</v>
      </c>
      <c r="AZ241" s="6">
        <v>0</v>
      </c>
      <c r="BA241" s="6">
        <v>0.11</v>
      </c>
      <c r="BB241" s="6">
        <v>2.77</v>
      </c>
      <c r="BC241" s="6">
        <v>-1.46</v>
      </c>
      <c r="BD241" s="6">
        <v>2.75</v>
      </c>
      <c r="BE241" s="6">
        <v>31.01</v>
      </c>
      <c r="BF241" s="6">
        <v>60.78</v>
      </c>
      <c r="BG241" s="6">
        <v>383.2</v>
      </c>
      <c r="BH241" s="6">
        <v>519.69000000000005</v>
      </c>
    </row>
    <row r="242" spans="1:60" hidden="1" x14ac:dyDescent="0.2">
      <c r="A242" t="s">
        <v>1620</v>
      </c>
      <c r="B242" t="s">
        <v>3813</v>
      </c>
      <c r="C242" t="s">
        <v>3814</v>
      </c>
      <c r="D242">
        <v>97</v>
      </c>
      <c r="E242" t="s">
        <v>83</v>
      </c>
      <c r="G242" t="s">
        <v>74</v>
      </c>
      <c r="H242" t="s">
        <v>3815</v>
      </c>
      <c r="K242" t="s">
        <v>65</v>
      </c>
      <c r="L242" t="s">
        <v>558</v>
      </c>
      <c r="M242" t="s">
        <v>667</v>
      </c>
      <c r="N242" s="17" t="s">
        <v>3816</v>
      </c>
      <c r="O242" s="19">
        <f>SUBSTITUTE(SUBSTITUTE(SUBSTITUTE(N242, " Mrd. €", ""), ".", ""), ",", ".")*1</f>
        <v>17636</v>
      </c>
      <c r="P242">
        <v>4</v>
      </c>
      <c r="Q242" t="s">
        <v>3817</v>
      </c>
      <c r="R242" s="6">
        <v>1.31</v>
      </c>
      <c r="S242">
        <v>24.4</v>
      </c>
      <c r="T242">
        <v>18</v>
      </c>
      <c r="U242" s="5">
        <v>13</v>
      </c>
      <c r="V242" s="5">
        <v>16</v>
      </c>
      <c r="W242" s="6">
        <v>12.2</v>
      </c>
      <c r="X242" s="6">
        <v>17.649999999999999</v>
      </c>
      <c r="Y242" s="6">
        <v>22.22</v>
      </c>
      <c r="Z242" s="6">
        <v>0.94</v>
      </c>
      <c r="AA242" s="6">
        <v>0.85</v>
      </c>
      <c r="AB242" s="6">
        <v>18.149999999999999</v>
      </c>
      <c r="AC242" s="6">
        <v>27.15</v>
      </c>
      <c r="AD242" s="6">
        <v>7.93</v>
      </c>
      <c r="AE242" s="6">
        <v>0.84</v>
      </c>
      <c r="AF242" s="6">
        <v>17.48</v>
      </c>
      <c r="AG242" s="6">
        <v>26.01</v>
      </c>
      <c r="AH242" s="6">
        <v>-19.54</v>
      </c>
      <c r="AI242" s="6">
        <v>0.92</v>
      </c>
      <c r="AJ242" s="6">
        <v>5.58</v>
      </c>
      <c r="AK242" s="6">
        <v>5.88</v>
      </c>
      <c r="AL242" s="6">
        <v>-0.08</v>
      </c>
      <c r="AM242">
        <v>18</v>
      </c>
      <c r="AN242">
        <v>18.7</v>
      </c>
      <c r="AO242">
        <v>12.2</v>
      </c>
      <c r="AP242">
        <v>2.5</v>
      </c>
      <c r="AQ242">
        <v>34.799999999999997</v>
      </c>
      <c r="AR242">
        <v>23.2</v>
      </c>
      <c r="AS242">
        <v>32.299999999999997</v>
      </c>
      <c r="AT242">
        <v>103.2</v>
      </c>
      <c r="AU242">
        <v>87.4</v>
      </c>
      <c r="AV242">
        <v>26</v>
      </c>
      <c r="AW242">
        <v>1.2</v>
      </c>
      <c r="AX242" s="6">
        <v>15.9</v>
      </c>
      <c r="AY242" s="6">
        <v>38.020000000000003</v>
      </c>
      <c r="AZ242" s="6">
        <v>0</v>
      </c>
      <c r="BA242" s="6">
        <v>1.8</v>
      </c>
      <c r="BB242" s="6">
        <v>0.26</v>
      </c>
      <c r="BC242" s="6">
        <v>23.81</v>
      </c>
      <c r="BD242" s="6">
        <v>49.6</v>
      </c>
      <c r="BE242" s="6">
        <v>147.12</v>
      </c>
      <c r="BF242" s="6">
        <v>400.84</v>
      </c>
      <c r="BG242" s="6">
        <v>337.36</v>
      </c>
    </row>
    <row r="243" spans="1:60" hidden="1" x14ac:dyDescent="0.2">
      <c r="A243" t="s">
        <v>1625</v>
      </c>
      <c r="B243" t="s">
        <v>3074</v>
      </c>
      <c r="C243" t="s">
        <v>3075</v>
      </c>
      <c r="D243">
        <v>95</v>
      </c>
      <c r="E243" t="s">
        <v>1325</v>
      </c>
      <c r="H243" t="s">
        <v>3076</v>
      </c>
      <c r="K243" t="s">
        <v>76</v>
      </c>
      <c r="L243" t="s">
        <v>114</v>
      </c>
      <c r="M243" t="s">
        <v>366</v>
      </c>
      <c r="N243" s="17" t="s">
        <v>3077</v>
      </c>
      <c r="O243" s="19">
        <f>SUBSTITUTE(SUBSTITUTE(SUBSTITUTE(N243, " Mrd. €", ""), ".", ""), ",", ".")*1</f>
        <v>2307</v>
      </c>
      <c r="P243">
        <v>4</v>
      </c>
      <c r="Q243" t="s">
        <v>1796</v>
      </c>
      <c r="R243" s="6">
        <v>3.34</v>
      </c>
      <c r="S243">
        <v>62.5</v>
      </c>
      <c r="T243">
        <v>100</v>
      </c>
      <c r="U243" s="5">
        <v>13</v>
      </c>
      <c r="V243" s="5">
        <v>16</v>
      </c>
      <c r="W243" s="6">
        <v>18.32</v>
      </c>
      <c r="X243" s="6">
        <v>13.27</v>
      </c>
      <c r="Y243" s="6">
        <v>0</v>
      </c>
      <c r="Z243" s="6">
        <v>0.94</v>
      </c>
      <c r="AA243" s="6">
        <v>0.95</v>
      </c>
      <c r="AB243" s="6">
        <v>15.04</v>
      </c>
      <c r="AC243" s="6">
        <v>11.99</v>
      </c>
      <c r="AD243" s="6">
        <v>-3.88</v>
      </c>
      <c r="AE243" s="6">
        <v>0.94</v>
      </c>
      <c r="AF243" s="6">
        <v>11.76</v>
      </c>
      <c r="AG243" s="6">
        <v>7.92</v>
      </c>
      <c r="AH243" s="6">
        <v>-5.14</v>
      </c>
      <c r="AI243" s="6">
        <v>0.95</v>
      </c>
      <c r="AJ243" s="6">
        <v>9.0299999999999994</v>
      </c>
      <c r="AK243" s="6">
        <v>8.8800000000000008</v>
      </c>
      <c r="AL243" s="6">
        <v>3.01</v>
      </c>
      <c r="AM243">
        <v>9.8000000000000007</v>
      </c>
      <c r="AN243">
        <v>18.8</v>
      </c>
      <c r="AO243">
        <v>20.100000000000001</v>
      </c>
      <c r="AP243">
        <v>8.8000000000000007</v>
      </c>
      <c r="AQ243">
        <v>-6</v>
      </c>
      <c r="AR243">
        <v>24.5</v>
      </c>
      <c r="AS243">
        <v>11.1</v>
      </c>
      <c r="AT243">
        <v>10.6</v>
      </c>
      <c r="AU243">
        <v>-17.2</v>
      </c>
      <c r="AV243">
        <v>28</v>
      </c>
      <c r="AW243">
        <v>9999</v>
      </c>
      <c r="AX243" s="6">
        <v>15.64</v>
      </c>
      <c r="AY243" s="6">
        <v>7.24</v>
      </c>
      <c r="AZ243" s="6">
        <v>0</v>
      </c>
      <c r="BA243" s="6">
        <v>1.87</v>
      </c>
      <c r="BB243" s="6">
        <v>13.07</v>
      </c>
      <c r="BC243" s="6">
        <v>14.5</v>
      </c>
      <c r="BD243" s="6">
        <v>14.14</v>
      </c>
      <c r="BE243" s="6">
        <v>-8.07</v>
      </c>
      <c r="BF243" s="6">
        <v>41.84</v>
      </c>
      <c r="BG243" s="6">
        <v>327.55</v>
      </c>
      <c r="BH243" s="6">
        <v>108.25</v>
      </c>
    </row>
    <row r="244" spans="1:60" hidden="1" x14ac:dyDescent="0.2">
      <c r="A244" t="s">
        <v>1631</v>
      </c>
      <c r="B244" t="s">
        <v>3727</v>
      </c>
      <c r="C244" t="s">
        <v>3728</v>
      </c>
      <c r="D244">
        <v>83</v>
      </c>
      <c r="E244" t="s">
        <v>491</v>
      </c>
      <c r="H244" t="s">
        <v>3729</v>
      </c>
      <c r="K244" t="s">
        <v>309</v>
      </c>
      <c r="L244" t="s">
        <v>66</v>
      </c>
      <c r="M244" t="s">
        <v>77</v>
      </c>
      <c r="N244" s="17" t="s">
        <v>3730</v>
      </c>
      <c r="O244" s="19">
        <f>SUBSTITUTE(SUBSTITUTE(SUBSTITUTE(N244, " Mrd. €", ""), ".", ""), ",", ".")*1</f>
        <v>4501</v>
      </c>
      <c r="P244">
        <v>2</v>
      </c>
      <c r="Q244" t="s">
        <v>2913</v>
      </c>
      <c r="R244" s="6">
        <v>2</v>
      </c>
      <c r="S244">
        <v>47.2</v>
      </c>
      <c r="T244">
        <v>32.700000000000003</v>
      </c>
      <c r="U244" s="5">
        <v>7</v>
      </c>
      <c r="V244" s="5">
        <v>16</v>
      </c>
      <c r="W244" s="6">
        <v>15.01</v>
      </c>
      <c r="X244" s="6">
        <v>20.57</v>
      </c>
      <c r="Y244" s="6">
        <v>49.43</v>
      </c>
      <c r="Z244" s="6">
        <v>0.93</v>
      </c>
      <c r="AA244" s="6">
        <v>0.96</v>
      </c>
      <c r="AB244" s="6">
        <v>10.96</v>
      </c>
      <c r="AC244" s="6">
        <v>14.59</v>
      </c>
      <c r="AD244" s="6">
        <v>10.35</v>
      </c>
      <c r="AE244" s="6">
        <v>0.28000000000000003</v>
      </c>
      <c r="AF244" s="6">
        <v>-3.58</v>
      </c>
      <c r="AG244" s="6">
        <v>17.14</v>
      </c>
      <c r="AI244" s="6">
        <v>0.97</v>
      </c>
      <c r="AJ244" s="6">
        <v>10.58</v>
      </c>
      <c r="AK244" s="6">
        <v>12.54</v>
      </c>
      <c r="AL244" s="6">
        <v>10.54</v>
      </c>
      <c r="AM244">
        <v>23.6</v>
      </c>
      <c r="AN244">
        <v>23.6</v>
      </c>
      <c r="AO244">
        <v>16.100000000000001</v>
      </c>
      <c r="AP244">
        <v>8.5</v>
      </c>
      <c r="AQ244">
        <v>6.3</v>
      </c>
      <c r="AR244">
        <v>5.3</v>
      </c>
      <c r="AS244">
        <v>11.4</v>
      </c>
      <c r="AT244">
        <v>9.1999999999999993</v>
      </c>
      <c r="AU244">
        <v>-17</v>
      </c>
      <c r="AV244">
        <v>8.4</v>
      </c>
      <c r="AW244">
        <v>2.7</v>
      </c>
      <c r="AX244" s="6">
        <v>14.39</v>
      </c>
      <c r="AY244" s="6">
        <v>16.32</v>
      </c>
      <c r="AZ244" s="6">
        <v>0</v>
      </c>
      <c r="BA244" s="6">
        <v>0.72</v>
      </c>
      <c r="BB244" s="6">
        <v>5.46</v>
      </c>
      <c r="BC244" s="6">
        <v>2.38</v>
      </c>
      <c r="BD244" s="6">
        <v>18.39</v>
      </c>
      <c r="BE244" s="6">
        <v>41.77</v>
      </c>
      <c r="BF244" s="6">
        <v>112.93</v>
      </c>
      <c r="BG244" s="6">
        <v>283.56</v>
      </c>
      <c r="BH244" s="6">
        <v>84.31</v>
      </c>
    </row>
    <row r="245" spans="1:60" hidden="1" x14ac:dyDescent="0.2">
      <c r="A245" t="s">
        <v>1637</v>
      </c>
      <c r="B245" t="s">
        <v>1540</v>
      </c>
      <c r="C245" t="s">
        <v>1541</v>
      </c>
      <c r="D245">
        <v>44</v>
      </c>
      <c r="E245" t="s">
        <v>1542</v>
      </c>
      <c r="G245" t="s">
        <v>74</v>
      </c>
      <c r="H245" t="s">
        <v>1543</v>
      </c>
      <c r="K245" t="s">
        <v>65</v>
      </c>
      <c r="L245" t="s">
        <v>66</v>
      </c>
      <c r="M245" t="s">
        <v>77</v>
      </c>
      <c r="N245" s="17" t="s">
        <v>1544</v>
      </c>
      <c r="O245" s="19">
        <f>SUBSTITUTE(SUBSTITUTE(SUBSTITUTE(N245, " Mrd. €", ""), ".", ""), ",", ".")*1</f>
        <v>7682</v>
      </c>
      <c r="P245">
        <v>1</v>
      </c>
      <c r="Q245" t="s">
        <v>1545</v>
      </c>
      <c r="R245" s="6">
        <v>1.52</v>
      </c>
      <c r="S245">
        <v>48</v>
      </c>
      <c r="T245">
        <v>24.2</v>
      </c>
      <c r="U245" s="5">
        <v>16</v>
      </c>
      <c r="V245" s="5">
        <v>16</v>
      </c>
      <c r="W245" s="6">
        <v>12.56</v>
      </c>
      <c r="X245" s="6">
        <v>7.78</v>
      </c>
      <c r="Y245" s="6">
        <v>5.67</v>
      </c>
      <c r="Z245" s="6">
        <v>0.97</v>
      </c>
      <c r="AA245" s="6">
        <v>0.79</v>
      </c>
      <c r="AB245" s="6">
        <v>10.29</v>
      </c>
      <c r="AC245" s="6">
        <v>-4.22</v>
      </c>
      <c r="AD245" s="6">
        <v>60.65</v>
      </c>
      <c r="AE245" s="6">
        <v>0.56000000000000005</v>
      </c>
      <c r="AF245" s="6">
        <v>10.61</v>
      </c>
      <c r="AG245" s="6">
        <v>2.66</v>
      </c>
      <c r="AH245" s="6">
        <v>-2.09</v>
      </c>
      <c r="AI245" s="6">
        <v>0.95</v>
      </c>
      <c r="AJ245" s="6">
        <v>11.02</v>
      </c>
      <c r="AK245" s="6">
        <v>4.55</v>
      </c>
      <c r="AL245" s="6">
        <v>17.059999999999999</v>
      </c>
      <c r="AM245">
        <v>31.9</v>
      </c>
      <c r="AN245">
        <v>31.7</v>
      </c>
      <c r="AO245">
        <v>15.5</v>
      </c>
      <c r="AP245">
        <v>3.4</v>
      </c>
      <c r="AQ245">
        <v>117.1</v>
      </c>
      <c r="AR245">
        <v>52.4</v>
      </c>
      <c r="AS245">
        <v>102.8</v>
      </c>
      <c r="AT245">
        <v>70.900000000000006</v>
      </c>
      <c r="AU245">
        <v>54.2</v>
      </c>
      <c r="AV245">
        <v>12.5</v>
      </c>
      <c r="AW245">
        <v>2.1</v>
      </c>
      <c r="AX245" s="6">
        <v>14.04</v>
      </c>
      <c r="AY245" s="6">
        <v>21.32</v>
      </c>
      <c r="AZ245" s="6">
        <v>0</v>
      </c>
      <c r="BA245" s="6">
        <v>-0.72</v>
      </c>
      <c r="BB245" s="6">
        <v>8.8000000000000007</v>
      </c>
      <c r="BC245" s="6">
        <v>8.94</v>
      </c>
      <c r="BD245" s="6">
        <v>35.39</v>
      </c>
      <c r="BE245" s="6">
        <v>79.05</v>
      </c>
      <c r="BF245" s="6">
        <v>162.77000000000001</v>
      </c>
      <c r="BG245" s="6">
        <v>271.89</v>
      </c>
      <c r="BH245" s="6">
        <v>260.02</v>
      </c>
    </row>
    <row r="246" spans="1:60" hidden="1" x14ac:dyDescent="0.2">
      <c r="A246" t="s">
        <v>1643</v>
      </c>
      <c r="B246" t="s">
        <v>3765</v>
      </c>
      <c r="C246" t="s">
        <v>3766</v>
      </c>
      <c r="D246">
        <v>82</v>
      </c>
      <c r="E246" t="s">
        <v>126</v>
      </c>
      <c r="G246" t="s">
        <v>74</v>
      </c>
      <c r="H246" t="s">
        <v>3767</v>
      </c>
      <c r="K246" t="s">
        <v>65</v>
      </c>
      <c r="L246" t="s">
        <v>97</v>
      </c>
      <c r="M246" t="s">
        <v>1015</v>
      </c>
      <c r="N246" s="17" t="s">
        <v>3768</v>
      </c>
      <c r="O246" s="19">
        <f>SUBSTITUTE(SUBSTITUTE(SUBSTITUTE(N246, " Mrd. €", ""), ".", ""), ",", ".")*1</f>
        <v>2812</v>
      </c>
      <c r="P246">
        <v>4</v>
      </c>
      <c r="Q246" t="s">
        <v>3769</v>
      </c>
      <c r="R246" s="6">
        <v>1.52</v>
      </c>
      <c r="S246">
        <v>68.099999999999994</v>
      </c>
      <c r="T246">
        <v>39.700000000000003</v>
      </c>
      <c r="U246" s="5">
        <v>12</v>
      </c>
      <c r="V246" s="5">
        <v>16</v>
      </c>
      <c r="W246" s="6">
        <v>10.45</v>
      </c>
      <c r="X246" s="6">
        <v>8.49</v>
      </c>
      <c r="Y246" s="6">
        <v>9.48</v>
      </c>
      <c r="Z246" s="6">
        <v>0.94</v>
      </c>
      <c r="AA246" s="6">
        <v>0.97</v>
      </c>
      <c r="AB246" s="6">
        <v>6.06</v>
      </c>
      <c r="AC246" s="6">
        <v>5.0599999999999996</v>
      </c>
      <c r="AD246" s="6">
        <v>7.12</v>
      </c>
      <c r="AE246" s="6">
        <v>0.68</v>
      </c>
      <c r="AF246" s="6">
        <v>14.17</v>
      </c>
      <c r="AG246" s="6">
        <v>16.41</v>
      </c>
      <c r="AI246" s="6">
        <v>0.95</v>
      </c>
      <c r="AJ246" s="6">
        <v>4.1100000000000003</v>
      </c>
      <c r="AK246" s="6">
        <v>6.48</v>
      </c>
      <c r="AL246" s="6">
        <v>7.57</v>
      </c>
      <c r="AM246">
        <v>44.8</v>
      </c>
      <c r="AN246">
        <v>44.9</v>
      </c>
      <c r="AO246">
        <v>24.9</v>
      </c>
      <c r="AP246">
        <v>5.4</v>
      </c>
      <c r="AQ246">
        <v>16.100000000000001</v>
      </c>
      <c r="AR246">
        <v>23.4</v>
      </c>
      <c r="AS246">
        <v>-16.100000000000001</v>
      </c>
      <c r="AT246">
        <v>12.3</v>
      </c>
      <c r="AU246">
        <v>3.1</v>
      </c>
      <c r="AV246">
        <v>14.4</v>
      </c>
      <c r="AW246">
        <v>1.7</v>
      </c>
      <c r="AX246" s="6">
        <v>12.1</v>
      </c>
      <c r="AY246" s="6">
        <v>7.52</v>
      </c>
      <c r="AZ246" s="6">
        <v>0</v>
      </c>
      <c r="BA246" s="6">
        <v>-2.72</v>
      </c>
      <c r="BB246" s="6">
        <v>-2.61</v>
      </c>
      <c r="BC246" s="6">
        <v>-16.260000000000002</v>
      </c>
      <c r="BD246" s="6">
        <v>-6.7</v>
      </c>
      <c r="BE246" s="6">
        <v>13.74</v>
      </c>
      <c r="BF246" s="6">
        <v>43.73</v>
      </c>
      <c r="BG246" s="6">
        <v>213.29</v>
      </c>
      <c r="BH246" s="6">
        <v>44.79</v>
      </c>
    </row>
    <row r="247" spans="1:60" hidden="1" x14ac:dyDescent="0.2">
      <c r="A247" t="s">
        <v>1650</v>
      </c>
      <c r="B247" t="s">
        <v>664</v>
      </c>
      <c r="C247" t="s">
        <v>665</v>
      </c>
      <c r="D247">
        <v>52</v>
      </c>
      <c r="E247" t="s">
        <v>364</v>
      </c>
      <c r="G247" t="s">
        <v>84</v>
      </c>
      <c r="H247" t="s">
        <v>666</v>
      </c>
      <c r="K247" t="s">
        <v>65</v>
      </c>
      <c r="L247" t="s">
        <v>558</v>
      </c>
      <c r="M247" t="s">
        <v>667</v>
      </c>
      <c r="N247" s="17" t="s">
        <v>668</v>
      </c>
      <c r="O247" s="19">
        <f>SUBSTITUTE(SUBSTITUTE(SUBSTITUTE(N247, " Mrd. €", ""), ".", ""), ",", ".")*1</f>
        <v>16979</v>
      </c>
      <c r="P247">
        <v>4</v>
      </c>
      <c r="Q247" t="s">
        <v>669</v>
      </c>
      <c r="R247" s="6">
        <v>4.3600000000000003</v>
      </c>
      <c r="S247">
        <v>57.5</v>
      </c>
      <c r="T247">
        <v>66.2</v>
      </c>
      <c r="U247" s="5">
        <v>16</v>
      </c>
      <c r="V247" s="5">
        <v>16</v>
      </c>
      <c r="W247" s="6">
        <v>19.350000000000001</v>
      </c>
      <c r="X247" s="6">
        <v>15.58</v>
      </c>
      <c r="Y247" s="6">
        <v>2.17</v>
      </c>
      <c r="Z247" s="6">
        <v>0.91</v>
      </c>
      <c r="AA247" s="6">
        <v>0.8</v>
      </c>
      <c r="AB247" s="6">
        <v>11.69</v>
      </c>
      <c r="AC247" s="6">
        <v>3.68</v>
      </c>
      <c r="AD247" s="6">
        <v>-4.76</v>
      </c>
      <c r="AE247" s="6">
        <v>0.65</v>
      </c>
      <c r="AF247" s="6">
        <v>10.8</v>
      </c>
      <c r="AG247" s="6">
        <v>0.99</v>
      </c>
      <c r="AH247" s="6">
        <v>57.96</v>
      </c>
      <c r="AI247" s="6">
        <v>0.33</v>
      </c>
      <c r="AJ247" s="6">
        <v>0.1</v>
      </c>
      <c r="AK247" s="6">
        <v>-0.02</v>
      </c>
      <c r="AL247" s="6">
        <v>-3.7</v>
      </c>
      <c r="AM247">
        <v>14.9</v>
      </c>
      <c r="AN247">
        <v>13.2</v>
      </c>
      <c r="AO247">
        <v>9.4</v>
      </c>
      <c r="AP247">
        <v>0.4</v>
      </c>
      <c r="AQ247">
        <v>9.9</v>
      </c>
      <c r="AR247">
        <v>14.1</v>
      </c>
      <c r="AS247">
        <v>18.3</v>
      </c>
      <c r="AT247">
        <v>4.9000000000000004</v>
      </c>
      <c r="AU247">
        <v>-25.3</v>
      </c>
      <c r="AV247">
        <v>27</v>
      </c>
      <c r="AW247">
        <v>9.6</v>
      </c>
      <c r="AX247" s="6">
        <v>11.94</v>
      </c>
      <c r="AY247" s="6">
        <v>6.24</v>
      </c>
      <c r="AZ247" s="6">
        <v>0</v>
      </c>
      <c r="BA247" s="6">
        <v>18.64</v>
      </c>
      <c r="BB247" s="6">
        <v>17.100000000000001</v>
      </c>
      <c r="BC247" s="6">
        <v>8.8699999999999992</v>
      </c>
      <c r="BD247" s="6">
        <v>15.54</v>
      </c>
      <c r="BE247" s="6">
        <v>15.87</v>
      </c>
      <c r="BF247" s="6">
        <v>35.36</v>
      </c>
      <c r="BG247" s="6">
        <v>208.92</v>
      </c>
    </row>
    <row r="248" spans="1:60" hidden="1" x14ac:dyDescent="0.2">
      <c r="A248" t="s">
        <v>1726</v>
      </c>
      <c r="B248" s="9" t="s">
        <v>294</v>
      </c>
      <c r="C248" s="9" t="s">
        <v>295</v>
      </c>
      <c r="D248">
        <v>36</v>
      </c>
      <c r="E248" t="s">
        <v>136</v>
      </c>
      <c r="G248" t="s">
        <v>127</v>
      </c>
      <c r="H248" t="s">
        <v>296</v>
      </c>
      <c r="K248" s="9" t="s">
        <v>297</v>
      </c>
      <c r="L248" t="s">
        <v>66</v>
      </c>
      <c r="M248" t="s">
        <v>190</v>
      </c>
      <c r="N248" s="16" t="s">
        <v>298</v>
      </c>
      <c r="O248" s="20">
        <f>SUBSTITUTE(SUBSTITUTE(SUBSTITUTE(N248, " Mrd. €", ""), ".", ""), ",", ".")*1</f>
        <v>105064</v>
      </c>
      <c r="P248" s="9">
        <v>1</v>
      </c>
      <c r="Q248" s="9" t="s">
        <v>299</v>
      </c>
      <c r="R248" s="10">
        <v>5.14</v>
      </c>
      <c r="S248" s="9">
        <v>58.4</v>
      </c>
      <c r="T248">
        <v>23.9</v>
      </c>
      <c r="U248" s="5">
        <v>3</v>
      </c>
      <c r="V248" s="11">
        <v>15</v>
      </c>
      <c r="W248" s="10">
        <v>10.89</v>
      </c>
      <c r="X248" s="6">
        <v>10.58</v>
      </c>
      <c r="Y248" s="6">
        <v>29.21</v>
      </c>
      <c r="Z248" s="6">
        <v>0.96</v>
      </c>
      <c r="AA248" s="6">
        <v>0.6</v>
      </c>
      <c r="AB248" s="6">
        <v>6.06</v>
      </c>
      <c r="AC248" s="6">
        <v>5.46</v>
      </c>
      <c r="AD248" s="6">
        <v>9.94</v>
      </c>
      <c r="AE248" s="6">
        <v>0.2</v>
      </c>
      <c r="AF248" s="6">
        <v>-1.3</v>
      </c>
      <c r="AG248" s="6">
        <v>-7.77</v>
      </c>
      <c r="AI248" s="6">
        <v>0.86</v>
      </c>
      <c r="AJ248" s="6">
        <v>3.8</v>
      </c>
      <c r="AK248" s="6">
        <v>5.38</v>
      </c>
      <c r="AL248" s="6">
        <v>-1.08</v>
      </c>
      <c r="AM248">
        <v>12.2</v>
      </c>
      <c r="AN248">
        <v>11.4</v>
      </c>
      <c r="AO248">
        <v>4.3</v>
      </c>
      <c r="AP248">
        <v>0.8</v>
      </c>
      <c r="AQ248">
        <v>4.9000000000000004</v>
      </c>
      <c r="AR248">
        <v>10.6</v>
      </c>
      <c r="AS248">
        <v>-31.3</v>
      </c>
      <c r="AT248">
        <v>8.3000000000000007</v>
      </c>
      <c r="AU248">
        <v>-7.7</v>
      </c>
      <c r="AV248">
        <v>6.9</v>
      </c>
      <c r="AW248">
        <v>3.7</v>
      </c>
      <c r="AX248" s="6">
        <v>7.98</v>
      </c>
      <c r="AY248" s="6">
        <v>6.17</v>
      </c>
      <c r="AZ248" s="6">
        <v>0</v>
      </c>
      <c r="BA248" s="6">
        <v>1.28</v>
      </c>
      <c r="BB248" s="6">
        <v>0.34</v>
      </c>
      <c r="BC248" s="6">
        <v>6.55</v>
      </c>
      <c r="BD248" s="6">
        <v>14.05</v>
      </c>
      <c r="BE248" s="6">
        <v>27.67</v>
      </c>
      <c r="BF248" s="6">
        <v>34.92</v>
      </c>
      <c r="BG248" s="10">
        <v>115.5</v>
      </c>
      <c r="BH248" s="6">
        <v>4490.8</v>
      </c>
    </row>
    <row r="249" spans="1:60" hidden="1" x14ac:dyDescent="0.2">
      <c r="A249" t="s">
        <v>1661</v>
      </c>
      <c r="B249" t="s">
        <v>2570</v>
      </c>
      <c r="C249" t="s">
        <v>2571</v>
      </c>
      <c r="D249">
        <v>59</v>
      </c>
      <c r="E249" t="s">
        <v>179</v>
      </c>
      <c r="G249" t="s">
        <v>94</v>
      </c>
      <c r="H249" t="s">
        <v>2572</v>
      </c>
      <c r="K249" t="s">
        <v>65</v>
      </c>
      <c r="L249" t="s">
        <v>86</v>
      </c>
      <c r="M249" t="s">
        <v>106</v>
      </c>
      <c r="N249" s="17" t="s">
        <v>2573</v>
      </c>
      <c r="O249" s="19">
        <f>SUBSTITUTE(SUBSTITUTE(SUBSTITUTE(N249, " Mrd. €", ""), ".", ""), ",", ".")*1</f>
        <v>2680</v>
      </c>
      <c r="P249">
        <v>4</v>
      </c>
      <c r="Q249" t="s">
        <v>2281</v>
      </c>
      <c r="R249" s="6">
        <v>1.36</v>
      </c>
      <c r="S249">
        <v>31.3</v>
      </c>
      <c r="T249">
        <v>26</v>
      </c>
      <c r="U249" s="5">
        <v>9</v>
      </c>
      <c r="V249" s="5">
        <v>16</v>
      </c>
      <c r="W249" s="6">
        <v>14.47</v>
      </c>
      <c r="X249" s="6">
        <v>5.36</v>
      </c>
      <c r="Y249" s="6">
        <v>8.33</v>
      </c>
      <c r="Z249" s="6">
        <v>0.93</v>
      </c>
      <c r="AA249" s="6">
        <v>0.67</v>
      </c>
      <c r="AB249" s="6">
        <v>10.87</v>
      </c>
      <c r="AC249" s="6">
        <v>6.21</v>
      </c>
      <c r="AD249" s="6">
        <v>30.41</v>
      </c>
      <c r="AE249" s="6">
        <v>-0.04</v>
      </c>
      <c r="AF249" s="6">
        <v>3.21</v>
      </c>
      <c r="AG249" s="6">
        <v>18.07</v>
      </c>
      <c r="AI249" s="6">
        <v>-0.34</v>
      </c>
      <c r="AJ249" s="6">
        <v>0.46</v>
      </c>
      <c r="AK249" s="6">
        <v>5.61</v>
      </c>
      <c r="AL249" s="6">
        <v>-1.37</v>
      </c>
      <c r="AM249">
        <v>29</v>
      </c>
      <c r="AN249">
        <v>23.2</v>
      </c>
      <c r="AO249">
        <v>15.1</v>
      </c>
      <c r="AP249">
        <v>2.4</v>
      </c>
      <c r="AQ249">
        <v>1.6</v>
      </c>
      <c r="AR249">
        <v>1.9</v>
      </c>
      <c r="AS249">
        <v>-18</v>
      </c>
      <c r="AT249">
        <v>33.5</v>
      </c>
      <c r="AU249">
        <v>9.1</v>
      </c>
      <c r="AV249">
        <v>31.1</v>
      </c>
      <c r="AW249">
        <v>4.3</v>
      </c>
      <c r="AX249" s="6">
        <v>8.2100000000000009</v>
      </c>
      <c r="AY249" s="6">
        <v>14.97</v>
      </c>
      <c r="AZ249" s="6">
        <v>0</v>
      </c>
      <c r="BA249" s="6">
        <v>-1.22</v>
      </c>
      <c r="BB249" s="6">
        <v>14.71</v>
      </c>
      <c r="BC249" s="6">
        <v>20.68</v>
      </c>
      <c r="BD249" s="6">
        <v>36.97</v>
      </c>
      <c r="BE249" s="6">
        <v>26.78</v>
      </c>
      <c r="BF249" s="6">
        <v>100.87</v>
      </c>
      <c r="BG249" s="6">
        <v>120.17</v>
      </c>
      <c r="BH249" s="6">
        <v>160.13999999999999</v>
      </c>
    </row>
    <row r="250" spans="1:60" hidden="1" x14ac:dyDescent="0.2">
      <c r="A250" t="s">
        <v>1666</v>
      </c>
      <c r="B250" t="s">
        <v>1055</v>
      </c>
      <c r="C250" t="s">
        <v>1056</v>
      </c>
      <c r="D250">
        <v>75</v>
      </c>
      <c r="E250" t="s">
        <v>179</v>
      </c>
      <c r="G250" t="s">
        <v>84</v>
      </c>
      <c r="H250" t="s">
        <v>1057</v>
      </c>
      <c r="K250" t="s">
        <v>65</v>
      </c>
      <c r="L250" t="s">
        <v>181</v>
      </c>
      <c r="M250" t="s">
        <v>275</v>
      </c>
      <c r="N250" t="s">
        <v>1058</v>
      </c>
      <c r="O250" s="19">
        <f>SUBSTITUTE(SUBSTITUTE(SUBSTITUTE(N250, " Mrd. €", ""), ".", ""), ",", ".")*1</f>
        <v>17245</v>
      </c>
      <c r="P250">
        <v>4</v>
      </c>
      <c r="Q250" t="s">
        <v>1059</v>
      </c>
      <c r="R250" s="6">
        <v>3.18</v>
      </c>
      <c r="S250">
        <v>59.5</v>
      </c>
      <c r="T250">
        <v>100</v>
      </c>
      <c r="U250" s="5">
        <v>16</v>
      </c>
      <c r="V250" s="5">
        <v>16</v>
      </c>
      <c r="W250" s="6">
        <v>6.91</v>
      </c>
      <c r="X250" s="6">
        <v>6.57</v>
      </c>
      <c r="Y250" s="6">
        <v>6.15</v>
      </c>
      <c r="Z250" s="6">
        <v>0.99</v>
      </c>
      <c r="AA250" s="6">
        <v>0.99</v>
      </c>
      <c r="AB250" s="6">
        <v>7.24</v>
      </c>
      <c r="AC250" s="6">
        <v>7.45</v>
      </c>
      <c r="AD250" s="6">
        <v>7.16</v>
      </c>
      <c r="AE250" s="6">
        <v>0.74</v>
      </c>
      <c r="AF250" s="6">
        <v>3.87</v>
      </c>
      <c r="AG250" s="6">
        <v>4.16</v>
      </c>
      <c r="AH250" s="6">
        <v>2.17</v>
      </c>
      <c r="AI250" s="6">
        <v>0.65</v>
      </c>
      <c r="AJ250" s="6">
        <v>0.26</v>
      </c>
      <c r="AK250" s="6">
        <v>1.7</v>
      </c>
      <c r="AL250" s="6">
        <v>7.39</v>
      </c>
      <c r="AM250">
        <v>19.3</v>
      </c>
      <c r="AN250">
        <v>18.600000000000001</v>
      </c>
      <c r="AO250">
        <v>8.4</v>
      </c>
      <c r="AP250">
        <v>2.5</v>
      </c>
      <c r="AQ250">
        <v>-9.6</v>
      </c>
      <c r="AR250">
        <v>-6.5</v>
      </c>
      <c r="AS250">
        <v>-11.7</v>
      </c>
      <c r="AT250">
        <v>22.4</v>
      </c>
      <c r="AU250">
        <v>-5.7</v>
      </c>
      <c r="AV250">
        <v>46.6</v>
      </c>
      <c r="AW250">
        <v>9999</v>
      </c>
      <c r="AX250" s="6">
        <v>7.8</v>
      </c>
      <c r="AY250" s="6">
        <v>2.33</v>
      </c>
      <c r="AZ250" s="6">
        <v>0</v>
      </c>
      <c r="BA250" s="6">
        <v>2.5099999999999998</v>
      </c>
      <c r="BB250" s="6">
        <v>2.77</v>
      </c>
      <c r="BC250" s="6">
        <v>8.31</v>
      </c>
      <c r="BD250" s="6">
        <v>7.83</v>
      </c>
      <c r="BE250" s="6">
        <v>7.9</v>
      </c>
      <c r="BF250" s="6">
        <v>12.23</v>
      </c>
      <c r="BG250" s="6">
        <v>111.88</v>
      </c>
      <c r="BH250" s="6">
        <v>400</v>
      </c>
    </row>
    <row r="251" spans="1:60" hidden="1" x14ac:dyDescent="0.2">
      <c r="A251" t="s">
        <v>1672</v>
      </c>
      <c r="B251" t="s">
        <v>1466</v>
      </c>
      <c r="C251" t="s">
        <v>1467</v>
      </c>
      <c r="D251">
        <v>67</v>
      </c>
      <c r="E251" t="s">
        <v>1325</v>
      </c>
      <c r="G251" t="s">
        <v>74</v>
      </c>
      <c r="H251" t="s">
        <v>1468</v>
      </c>
      <c r="K251" t="s">
        <v>274</v>
      </c>
      <c r="L251" t="s">
        <v>148</v>
      </c>
      <c r="M251" t="s">
        <v>493</v>
      </c>
      <c r="N251" t="s">
        <v>1469</v>
      </c>
      <c r="O251" s="19">
        <f>SUBSTITUTE(SUBSTITUTE(SUBSTITUTE(N251, " Mrd. €", ""), ".", ""), ",", ".")*1</f>
        <v>1022</v>
      </c>
      <c r="P251">
        <v>4</v>
      </c>
      <c r="Q251" t="s">
        <v>1470</v>
      </c>
      <c r="R251" s="6">
        <v>3.37</v>
      </c>
      <c r="S251">
        <v>69.2</v>
      </c>
      <c r="T251">
        <v>48.7</v>
      </c>
      <c r="U251" s="5">
        <v>3</v>
      </c>
      <c r="V251" s="5">
        <v>16</v>
      </c>
      <c r="W251" s="6">
        <v>19.27</v>
      </c>
      <c r="X251" s="6">
        <v>15.96</v>
      </c>
      <c r="Z251" s="6">
        <v>0.95</v>
      </c>
      <c r="AA251" s="6">
        <v>0.93</v>
      </c>
      <c r="AB251" s="6">
        <v>9.86</v>
      </c>
      <c r="AC251" s="6">
        <v>0.67</v>
      </c>
      <c r="AD251" s="6">
        <v>7.96</v>
      </c>
      <c r="AE251" s="6">
        <v>0.9</v>
      </c>
      <c r="AF251" s="6">
        <v>8.66</v>
      </c>
      <c r="AG251" s="6">
        <v>6.23</v>
      </c>
      <c r="AI251" s="6">
        <v>0.97</v>
      </c>
      <c r="AJ251" s="6">
        <v>8.5</v>
      </c>
      <c r="AK251" s="6">
        <v>4.6399999999999997</v>
      </c>
      <c r="AL251" s="6">
        <v>8.59</v>
      </c>
      <c r="AM251">
        <v>20.6</v>
      </c>
      <c r="AN251">
        <v>20.6</v>
      </c>
      <c r="AO251">
        <v>14.3</v>
      </c>
      <c r="AP251">
        <v>3.2</v>
      </c>
      <c r="AQ251">
        <v>-27.4</v>
      </c>
      <c r="AR251">
        <v>-31.7</v>
      </c>
      <c r="AS251">
        <v>-31.4</v>
      </c>
      <c r="AT251">
        <v>-35</v>
      </c>
      <c r="AU251">
        <v>-55.4</v>
      </c>
      <c r="AV251">
        <v>1.4</v>
      </c>
      <c r="AW251">
        <v>0.2</v>
      </c>
      <c r="AX251" s="6">
        <v>5.36</v>
      </c>
      <c r="AY251" s="6">
        <v>-4.08</v>
      </c>
      <c r="AZ251" s="6">
        <v>0</v>
      </c>
      <c r="BA251" s="6">
        <v>-5.07</v>
      </c>
      <c r="BB251" s="6">
        <v>-6.85</v>
      </c>
      <c r="BC251" s="6">
        <v>-23.74</v>
      </c>
      <c r="BD251" s="6">
        <v>-20.36</v>
      </c>
      <c r="BE251" s="6">
        <v>-27.4</v>
      </c>
      <c r="BF251" s="6">
        <v>-18.8</v>
      </c>
      <c r="BG251" s="6">
        <v>68.56</v>
      </c>
      <c r="BH251" s="6">
        <v>123.86</v>
      </c>
    </row>
    <row r="252" spans="1:60" hidden="1" x14ac:dyDescent="0.2">
      <c r="A252" t="s">
        <v>1677</v>
      </c>
      <c r="B252" t="s">
        <v>867</v>
      </c>
      <c r="C252" t="s">
        <v>868</v>
      </c>
      <c r="D252">
        <v>60</v>
      </c>
      <c r="E252" t="s">
        <v>338</v>
      </c>
      <c r="G252" t="s">
        <v>74</v>
      </c>
      <c r="H252" t="s">
        <v>869</v>
      </c>
      <c r="K252" t="s">
        <v>274</v>
      </c>
      <c r="L252" t="s">
        <v>66</v>
      </c>
      <c r="M252" t="s">
        <v>67</v>
      </c>
      <c r="N252" t="s">
        <v>870</v>
      </c>
      <c r="O252" s="19">
        <f>SUBSTITUTE(SUBSTITUTE(SUBSTITUTE(N252, " Mrd. €", ""), ".", ""), ",", ".")*1</f>
        <v>42902</v>
      </c>
      <c r="P252">
        <v>4</v>
      </c>
      <c r="Q252" t="s">
        <v>871</v>
      </c>
      <c r="R252" s="6">
        <v>5.24</v>
      </c>
      <c r="S252">
        <v>53.2</v>
      </c>
      <c r="T252">
        <v>12.1</v>
      </c>
      <c r="U252" s="5">
        <v>13</v>
      </c>
      <c r="V252" s="5">
        <v>16</v>
      </c>
      <c r="W252" s="6">
        <v>6.36</v>
      </c>
      <c r="X252" s="6">
        <v>5.35</v>
      </c>
      <c r="Y252" s="6">
        <v>4.6500000000000004</v>
      </c>
      <c r="Z252" s="6">
        <v>0.97</v>
      </c>
      <c r="AA252" s="6">
        <v>0.75</v>
      </c>
      <c r="AB252" s="6">
        <v>4.2699999999999996</v>
      </c>
      <c r="AC252" s="6">
        <v>2.46</v>
      </c>
      <c r="AD252" s="6">
        <v>3.39</v>
      </c>
      <c r="AE252" s="6">
        <v>0.28999999999999998</v>
      </c>
      <c r="AF252" s="6">
        <v>23.65</v>
      </c>
      <c r="AG252" s="6">
        <v>26.65</v>
      </c>
      <c r="AI252" s="6">
        <v>0.89</v>
      </c>
      <c r="AJ252" s="6">
        <v>6.37</v>
      </c>
      <c r="AK252" s="6">
        <v>6</v>
      </c>
      <c r="AL252" s="6">
        <v>6.93</v>
      </c>
      <c r="AM252">
        <v>10.3</v>
      </c>
      <c r="AN252">
        <v>10.199999999999999</v>
      </c>
      <c r="AO252">
        <v>2.2000000000000002</v>
      </c>
      <c r="AP252">
        <v>2.7</v>
      </c>
      <c r="AQ252">
        <v>4.9000000000000004</v>
      </c>
      <c r="AR252">
        <v>-1.2</v>
      </c>
      <c r="AS252">
        <v>-65.2</v>
      </c>
      <c r="AT252">
        <v>-1.4</v>
      </c>
      <c r="AU252">
        <v>-6.5</v>
      </c>
      <c r="AV252">
        <v>18.399999999999999</v>
      </c>
      <c r="AW252">
        <v>7.3</v>
      </c>
      <c r="AX252" s="6">
        <v>3.46</v>
      </c>
      <c r="AY252" s="6">
        <v>5.69</v>
      </c>
      <c r="AZ252" s="6">
        <v>0</v>
      </c>
      <c r="BA252" s="6">
        <v>1.79</v>
      </c>
      <c r="BB252" s="6">
        <v>4.45</v>
      </c>
      <c r="BC252" s="6">
        <v>2.75</v>
      </c>
      <c r="BD252" s="6">
        <v>19.5</v>
      </c>
      <c r="BE252" s="6">
        <v>17.82</v>
      </c>
      <c r="BF252" s="6">
        <v>31.88</v>
      </c>
      <c r="BG252" s="6">
        <v>40.51</v>
      </c>
    </row>
    <row r="253" spans="1:60" hidden="1" x14ac:dyDescent="0.2">
      <c r="A253" t="s">
        <v>1683</v>
      </c>
      <c r="B253" t="s">
        <v>886</v>
      </c>
      <c r="C253" t="s">
        <v>887</v>
      </c>
      <c r="D253">
        <v>60</v>
      </c>
      <c r="E253" t="s">
        <v>888</v>
      </c>
      <c r="G253" t="s">
        <v>406</v>
      </c>
      <c r="H253" t="s">
        <v>889</v>
      </c>
      <c r="K253" t="s">
        <v>274</v>
      </c>
      <c r="L253" t="s">
        <v>181</v>
      </c>
      <c r="M253" t="s">
        <v>275</v>
      </c>
      <c r="N253" t="s">
        <v>890</v>
      </c>
      <c r="O253" s="19">
        <f>SUBSTITUTE(SUBSTITUTE(SUBSTITUTE(N253, " Mrd. €", ""), ".", ""), ",", ".")*1</f>
        <v>5690</v>
      </c>
      <c r="P253">
        <v>4</v>
      </c>
      <c r="Q253" t="s">
        <v>891</v>
      </c>
      <c r="R253" s="6">
        <v>5.8</v>
      </c>
      <c r="S253">
        <v>90</v>
      </c>
      <c r="T253">
        <v>857.1</v>
      </c>
      <c r="U253" s="5">
        <v>16</v>
      </c>
      <c r="V253" s="5">
        <v>16</v>
      </c>
      <c r="W253" s="6">
        <v>5.8</v>
      </c>
      <c r="X253" s="6">
        <v>1.54</v>
      </c>
      <c r="Y253" s="6">
        <v>0.56000000000000005</v>
      </c>
      <c r="Z253" s="6">
        <v>0.97</v>
      </c>
      <c r="AA253" s="6">
        <v>0.8</v>
      </c>
      <c r="AB253" s="6">
        <v>0</v>
      </c>
      <c r="AC253" s="6">
        <v>-2.4900000000000002</v>
      </c>
      <c r="AD253" s="6">
        <v>5.79</v>
      </c>
      <c r="AE253" s="6">
        <v>0.53</v>
      </c>
      <c r="AF253" s="6">
        <v>0.34</v>
      </c>
      <c r="AG253" s="6">
        <v>9.3000000000000007</v>
      </c>
      <c r="AH253" s="6">
        <v>-9.9600000000000009</v>
      </c>
      <c r="AI253" s="6">
        <v>0.85</v>
      </c>
      <c r="AJ253" s="6">
        <v>0.46</v>
      </c>
      <c r="AK253" s="6">
        <v>-0.91</v>
      </c>
      <c r="AL253" s="6">
        <v>9.61</v>
      </c>
      <c r="AM253">
        <v>14.5</v>
      </c>
      <c r="AN253">
        <v>15.5</v>
      </c>
      <c r="AO253">
        <v>6.6</v>
      </c>
      <c r="AP253">
        <v>2.2000000000000002</v>
      </c>
      <c r="AQ253">
        <v>-7.6</v>
      </c>
      <c r="AR253">
        <v>-22.5</v>
      </c>
      <c r="AS253">
        <v>-19</v>
      </c>
      <c r="AT253">
        <v>-14.1</v>
      </c>
      <c r="AU253">
        <v>-26.3</v>
      </c>
      <c r="AV253">
        <v>45.5</v>
      </c>
      <c r="AW253">
        <v>9999</v>
      </c>
      <c r="AX253" s="6">
        <v>-2.37</v>
      </c>
      <c r="AY253" s="6">
        <v>-3.99</v>
      </c>
      <c r="AZ253" s="6">
        <v>0</v>
      </c>
      <c r="BA253" s="6">
        <v>-1.55</v>
      </c>
      <c r="BB253" s="6">
        <v>2.57</v>
      </c>
      <c r="BC253" s="6">
        <v>0.28999999999999998</v>
      </c>
      <c r="BD253" s="6">
        <v>0.84</v>
      </c>
      <c r="BE253" s="6">
        <v>-14.97</v>
      </c>
      <c r="BF253" s="6">
        <v>-18.43</v>
      </c>
      <c r="BG253" s="6">
        <v>-21.36</v>
      </c>
      <c r="BH253" s="6">
        <v>267.33999999999997</v>
      </c>
    </row>
    <row r="254" spans="1:60" hidden="1" x14ac:dyDescent="0.2">
      <c r="A254" t="s">
        <v>1688</v>
      </c>
      <c r="B254" t="s">
        <v>3834</v>
      </c>
      <c r="C254" t="s">
        <v>3835</v>
      </c>
      <c r="D254">
        <v>100</v>
      </c>
      <c r="E254" t="s">
        <v>144</v>
      </c>
      <c r="G254" t="s">
        <v>188</v>
      </c>
      <c r="H254" t="s">
        <v>3836</v>
      </c>
      <c r="K254" t="s">
        <v>105</v>
      </c>
      <c r="L254" t="s">
        <v>86</v>
      </c>
      <c r="M254" t="s">
        <v>198</v>
      </c>
      <c r="N254" s="17" t="s">
        <v>3837</v>
      </c>
      <c r="O254" s="19">
        <f>SUBSTITUTE(SUBSTITUTE(SUBSTITUTE(N254, " Mrd. €", ""), ".", ""), ",", ".")*1</f>
        <v>35700</v>
      </c>
      <c r="P254">
        <v>4</v>
      </c>
      <c r="Q254" t="s">
        <v>1736</v>
      </c>
      <c r="R254" s="6">
        <v>1.42</v>
      </c>
      <c r="S254">
        <v>45.7</v>
      </c>
      <c r="T254">
        <v>33.5</v>
      </c>
      <c r="U254" s="5">
        <v>15</v>
      </c>
      <c r="V254" s="5">
        <v>15</v>
      </c>
      <c r="W254" s="6">
        <v>12.25</v>
      </c>
      <c r="X254" s="6">
        <v>17.239999999999998</v>
      </c>
      <c r="Y254" s="6">
        <v>18.420000000000002</v>
      </c>
      <c r="Z254" s="6">
        <v>0.88</v>
      </c>
      <c r="AA254" s="6">
        <v>0.93</v>
      </c>
      <c r="AB254" s="6">
        <v>11.96</v>
      </c>
      <c r="AC254" s="6">
        <v>10.73</v>
      </c>
      <c r="AD254" s="6">
        <v>5.95</v>
      </c>
      <c r="AE254" s="6">
        <v>0.93</v>
      </c>
      <c r="AF254" s="6">
        <v>12.09</v>
      </c>
      <c r="AG254" s="6">
        <v>10.61</v>
      </c>
      <c r="AH254" s="6">
        <v>2.84</v>
      </c>
      <c r="AI254" s="6">
        <v>0.92</v>
      </c>
      <c r="AJ254" s="6">
        <v>4.59</v>
      </c>
      <c r="AK254" s="6">
        <v>4.42</v>
      </c>
      <c r="AL254" s="6">
        <v>5.94</v>
      </c>
      <c r="AM254">
        <v>35.700000000000003</v>
      </c>
      <c r="AN254">
        <v>32.1</v>
      </c>
      <c r="AO254">
        <v>23.1</v>
      </c>
      <c r="AP254">
        <v>6.4</v>
      </c>
      <c r="AQ254">
        <v>61.9</v>
      </c>
      <c r="AR254">
        <v>58.6</v>
      </c>
      <c r="AS254">
        <v>66.2</v>
      </c>
      <c r="AT254">
        <v>89.7</v>
      </c>
      <c r="AU254">
        <v>45.4</v>
      </c>
      <c r="AV254">
        <v>37.299999999999997</v>
      </c>
      <c r="AW254">
        <v>3.6</v>
      </c>
      <c r="AX254" s="6">
        <v>20.87</v>
      </c>
      <c r="AY254" s="6">
        <v>18.489999999999998</v>
      </c>
      <c r="AZ254" s="6">
        <v>0</v>
      </c>
      <c r="BA254" s="6">
        <v>-3.44</v>
      </c>
      <c r="BB254" s="6">
        <v>3.77</v>
      </c>
      <c r="BC254" s="6">
        <v>0.55000000000000004</v>
      </c>
      <c r="BD254" s="6">
        <v>14.5</v>
      </c>
      <c r="BE254" s="6">
        <v>30.29</v>
      </c>
      <c r="BF254" s="6">
        <v>133.53</v>
      </c>
      <c r="BG254" s="6">
        <v>565.38</v>
      </c>
      <c r="BH254" s="6">
        <v>199.55</v>
      </c>
    </row>
    <row r="255" spans="1:60" hidden="1" x14ac:dyDescent="0.2">
      <c r="A255" t="s">
        <v>387</v>
      </c>
      <c r="B255" s="9" t="s">
        <v>2444</v>
      </c>
      <c r="C255" s="9" t="s">
        <v>2445</v>
      </c>
      <c r="D255">
        <v>69</v>
      </c>
      <c r="E255" t="s">
        <v>520</v>
      </c>
      <c r="G255" t="s">
        <v>506</v>
      </c>
      <c r="H255" t="s">
        <v>2446</v>
      </c>
      <c r="I255" t="s">
        <v>2447</v>
      </c>
      <c r="K255" s="9" t="s">
        <v>65</v>
      </c>
      <c r="L255" t="s">
        <v>97</v>
      </c>
      <c r="M255" t="s">
        <v>98</v>
      </c>
      <c r="N255" s="16" t="s">
        <v>2448</v>
      </c>
      <c r="O255" s="20">
        <f>SUBSTITUTE(SUBSTITUTE(SUBSTITUTE(N255, " Mrd. €", ""), ".", ""), ",", ".")*1</f>
        <v>17977</v>
      </c>
      <c r="P255" s="9">
        <v>4</v>
      </c>
      <c r="Q255" s="9" t="s">
        <v>2449</v>
      </c>
      <c r="R255" s="10">
        <v>2.2400000000000002</v>
      </c>
      <c r="S255" s="9">
        <v>59.3</v>
      </c>
      <c r="T255">
        <v>43.3</v>
      </c>
      <c r="U255" s="5">
        <v>38</v>
      </c>
      <c r="V255" s="11">
        <v>38</v>
      </c>
      <c r="W255" s="10">
        <v>8.83</v>
      </c>
      <c r="X255" s="6">
        <v>8.6199999999999992</v>
      </c>
      <c r="Y255" s="6">
        <v>7.69</v>
      </c>
      <c r="Z255" s="6">
        <v>0.98</v>
      </c>
      <c r="AA255" s="6">
        <v>0.96</v>
      </c>
      <c r="AB255" s="6">
        <v>5.35</v>
      </c>
      <c r="AC255" s="6">
        <v>0.48</v>
      </c>
      <c r="AD255" s="6">
        <v>6.21</v>
      </c>
      <c r="AE255" s="6">
        <v>0.91</v>
      </c>
      <c r="AF255" s="6">
        <v>10.19</v>
      </c>
      <c r="AG255" s="6">
        <v>7.07</v>
      </c>
      <c r="AH255" s="6">
        <v>-17.47</v>
      </c>
      <c r="AI255" s="6">
        <v>0.99</v>
      </c>
      <c r="AJ255" s="6">
        <v>5.0599999999999996</v>
      </c>
      <c r="AK255" s="6">
        <v>5.44</v>
      </c>
      <c r="AL255" s="6">
        <v>0.38</v>
      </c>
      <c r="AM255">
        <v>27.6</v>
      </c>
      <c r="AN255">
        <v>26.5</v>
      </c>
      <c r="AO255">
        <v>15.3</v>
      </c>
      <c r="AP255">
        <v>2.9</v>
      </c>
      <c r="AQ255">
        <v>-0.8</v>
      </c>
      <c r="AR255">
        <v>0.9</v>
      </c>
      <c r="AS255">
        <v>-20.7</v>
      </c>
      <c r="AT255">
        <v>-7</v>
      </c>
      <c r="AU255">
        <v>-20.5</v>
      </c>
      <c r="AV255">
        <v>34.6</v>
      </c>
      <c r="AW255">
        <v>7.7</v>
      </c>
      <c r="AX255" s="6">
        <v>7.24</v>
      </c>
      <c r="AY255" s="6">
        <v>-1.5</v>
      </c>
      <c r="AZ255" s="6">
        <v>0</v>
      </c>
      <c r="BA255" s="6">
        <v>0.2</v>
      </c>
      <c r="BB255" s="6">
        <v>-3.71</v>
      </c>
      <c r="BC255" s="6">
        <v>6.7</v>
      </c>
      <c r="BD255" s="6">
        <v>9.65</v>
      </c>
      <c r="BE255" s="6">
        <v>-18.21</v>
      </c>
      <c r="BF255" s="6">
        <v>-7.26</v>
      </c>
      <c r="BG255" s="10">
        <v>101.18</v>
      </c>
      <c r="BH255" s="6">
        <v>856.5</v>
      </c>
    </row>
    <row r="256" spans="1:60" hidden="1" x14ac:dyDescent="0.2">
      <c r="A256" t="s">
        <v>1699</v>
      </c>
      <c r="B256" t="s">
        <v>2831</v>
      </c>
      <c r="C256" t="s">
        <v>2832</v>
      </c>
      <c r="D256">
        <v>36</v>
      </c>
      <c r="E256" t="s">
        <v>155</v>
      </c>
      <c r="H256" t="s">
        <v>2833</v>
      </c>
      <c r="K256" t="s">
        <v>65</v>
      </c>
      <c r="L256" t="s">
        <v>148</v>
      </c>
      <c r="M256" t="s">
        <v>391</v>
      </c>
      <c r="N256" s="17" t="s">
        <v>2834</v>
      </c>
      <c r="O256" s="19">
        <f>SUBSTITUTE(SUBSTITUTE(SUBSTITUTE(N256, " Mrd. €", ""), ".", ""), ",", ".")*1</f>
        <v>4002</v>
      </c>
      <c r="P256">
        <v>1</v>
      </c>
      <c r="Q256" t="s">
        <v>2835</v>
      </c>
      <c r="R256" s="6">
        <v>1.04</v>
      </c>
      <c r="S256">
        <v>64.8</v>
      </c>
      <c r="T256">
        <v>102.6</v>
      </c>
      <c r="U256" s="5">
        <v>11</v>
      </c>
      <c r="V256" s="5">
        <v>15</v>
      </c>
      <c r="W256" s="6">
        <v>14.81</v>
      </c>
      <c r="X256" s="6">
        <v>21.1</v>
      </c>
      <c r="Y256" s="6">
        <v>3.9</v>
      </c>
      <c r="Z256" s="6">
        <v>0.95</v>
      </c>
      <c r="AA256" s="6">
        <v>0.67</v>
      </c>
      <c r="AB256" s="6">
        <v>0.18</v>
      </c>
      <c r="AC256" s="6">
        <v>-22.92</v>
      </c>
      <c r="AD256" s="6">
        <v>5.67</v>
      </c>
      <c r="AE256" s="6">
        <v>0.64</v>
      </c>
      <c r="AF256" s="6">
        <v>-2.11</v>
      </c>
      <c r="AG256" s="6">
        <v>-24.51</v>
      </c>
      <c r="AH256" s="6">
        <v>91.9</v>
      </c>
      <c r="AI256" s="6">
        <v>0.88</v>
      </c>
      <c r="AJ256" s="6">
        <v>2.29</v>
      </c>
      <c r="AK256" s="6">
        <v>0.51</v>
      </c>
      <c r="AL256" s="6">
        <v>2.61</v>
      </c>
      <c r="AM256">
        <v>82.8</v>
      </c>
      <c r="AN256">
        <v>62.3</v>
      </c>
      <c r="AO256">
        <v>66.7</v>
      </c>
      <c r="AP256">
        <v>10.1</v>
      </c>
      <c r="AQ256">
        <v>101</v>
      </c>
      <c r="AR256">
        <v>83.1</v>
      </c>
      <c r="AS256">
        <v>163.19999999999999</v>
      </c>
      <c r="AT256">
        <v>54.8</v>
      </c>
      <c r="AU256">
        <v>-18.2</v>
      </c>
      <c r="AV256">
        <v>0</v>
      </c>
      <c r="AW256">
        <v>9999</v>
      </c>
      <c r="AX256" s="6">
        <v>11.96</v>
      </c>
      <c r="AY256" s="6">
        <v>18.46</v>
      </c>
      <c r="AZ256" s="6">
        <v>0</v>
      </c>
      <c r="BA256" s="6">
        <v>-1.53</v>
      </c>
      <c r="BB256" s="6">
        <v>11.83</v>
      </c>
      <c r="BC256" s="6">
        <v>4.42</v>
      </c>
      <c r="BD256" s="6">
        <v>-2.0699999999999998</v>
      </c>
      <c r="BE256" s="6">
        <v>-14.4</v>
      </c>
      <c r="BF256" s="6">
        <v>133.30000000000001</v>
      </c>
      <c r="BG256" s="6">
        <v>209.61</v>
      </c>
      <c r="BH256" s="6">
        <v>-2.02</v>
      </c>
    </row>
    <row r="257" spans="1:61" hidden="1" x14ac:dyDescent="0.2">
      <c r="A257" t="s">
        <v>1704</v>
      </c>
      <c r="B257" t="s">
        <v>538</v>
      </c>
      <c r="C257" t="s">
        <v>539</v>
      </c>
      <c r="D257">
        <v>100</v>
      </c>
      <c r="E257" t="s">
        <v>540</v>
      </c>
      <c r="H257" t="s">
        <v>541</v>
      </c>
      <c r="K257" t="s">
        <v>96</v>
      </c>
      <c r="L257" t="s">
        <v>97</v>
      </c>
      <c r="M257" t="s">
        <v>542</v>
      </c>
      <c r="N257" s="17" t="s">
        <v>543</v>
      </c>
      <c r="O257" s="19">
        <f>SUBSTITUTE(SUBSTITUTE(SUBSTITUTE(N257, " Mrd. €", ""), ".", ""), ",", ".")*1</f>
        <v>5291</v>
      </c>
      <c r="P257">
        <v>4</v>
      </c>
      <c r="Q257" t="s">
        <v>544</v>
      </c>
      <c r="R257" s="6">
        <v>2.96</v>
      </c>
      <c r="S257">
        <v>68.5</v>
      </c>
      <c r="T257">
        <v>31.8</v>
      </c>
      <c r="U257" s="5">
        <v>5</v>
      </c>
      <c r="V257" s="5">
        <v>15</v>
      </c>
      <c r="W257" s="6">
        <v>8.99</v>
      </c>
      <c r="X257" s="6">
        <v>4.1500000000000004</v>
      </c>
      <c r="Y257" s="6">
        <v>3.56</v>
      </c>
      <c r="Z257" s="6">
        <v>0.96</v>
      </c>
      <c r="AA257" s="6">
        <v>0.95</v>
      </c>
      <c r="AB257" s="6">
        <v>9.56</v>
      </c>
      <c r="AC257" s="6">
        <v>10.64</v>
      </c>
      <c r="AD257" s="6">
        <v>6.1</v>
      </c>
      <c r="AE257" s="6">
        <v>0.92</v>
      </c>
      <c r="AF257" s="6">
        <v>14.06</v>
      </c>
      <c r="AG257" s="6">
        <v>16.690000000000001</v>
      </c>
      <c r="AH257" s="6">
        <v>-8.81</v>
      </c>
      <c r="AI257" s="6">
        <v>0.92</v>
      </c>
      <c r="AJ257" s="6">
        <v>8.5299999999999994</v>
      </c>
      <c r="AK257" s="6">
        <v>11.99</v>
      </c>
      <c r="AL257" s="6">
        <v>3.53</v>
      </c>
      <c r="AM257">
        <v>24.7</v>
      </c>
      <c r="AN257">
        <v>23.1</v>
      </c>
      <c r="AO257">
        <v>8.6</v>
      </c>
      <c r="AP257">
        <v>0.7</v>
      </c>
      <c r="AQ257">
        <v>6.5</v>
      </c>
      <c r="AR257">
        <v>11.6</v>
      </c>
      <c r="AS257">
        <v>-19.5</v>
      </c>
      <c r="AT257">
        <v>2.2000000000000002</v>
      </c>
      <c r="AU257">
        <v>29.7</v>
      </c>
      <c r="AV257">
        <v>33.6</v>
      </c>
      <c r="AW257">
        <v>2.7</v>
      </c>
      <c r="AX257" s="6">
        <v>11.9</v>
      </c>
      <c r="AY257" s="6">
        <v>9.01</v>
      </c>
      <c r="AZ257" s="6">
        <v>0</v>
      </c>
      <c r="BA257" s="6">
        <v>-1.73</v>
      </c>
      <c r="BB257" s="6">
        <v>-1.41</v>
      </c>
      <c r="BC257" s="6">
        <v>-3.9</v>
      </c>
      <c r="BD257" s="6">
        <v>6.25</v>
      </c>
      <c r="BE257" s="6">
        <v>17.89</v>
      </c>
      <c r="BF257" s="6">
        <v>53.93</v>
      </c>
      <c r="BG257" s="6">
        <v>207.77</v>
      </c>
      <c r="BH257" s="6">
        <v>376.55</v>
      </c>
    </row>
    <row r="258" spans="1:61" hidden="1" x14ac:dyDescent="0.2">
      <c r="A258" t="s">
        <v>951</v>
      </c>
      <c r="B258" s="9" t="s">
        <v>2323</v>
      </c>
      <c r="C258" s="9" t="s">
        <v>2324</v>
      </c>
      <c r="D258">
        <v>67</v>
      </c>
      <c r="E258" t="s">
        <v>179</v>
      </c>
      <c r="H258" t="s">
        <v>2325</v>
      </c>
      <c r="K258" s="9" t="s">
        <v>309</v>
      </c>
      <c r="L258" t="s">
        <v>97</v>
      </c>
      <c r="M258" t="s">
        <v>98</v>
      </c>
      <c r="N258" s="16" t="s">
        <v>2326</v>
      </c>
      <c r="O258" s="20">
        <f>SUBSTITUTE(SUBSTITUTE(SUBSTITUTE(N258, " Mrd. €", ""), ".", ""), ",", ".")*1</f>
        <v>25113</v>
      </c>
      <c r="P258" s="9">
        <v>1</v>
      </c>
      <c r="Q258" s="9" t="s">
        <v>2327</v>
      </c>
      <c r="R258" s="10">
        <v>1.31</v>
      </c>
      <c r="S258" s="9">
        <v>49</v>
      </c>
      <c r="T258">
        <v>65.7</v>
      </c>
      <c r="U258" s="5">
        <v>28</v>
      </c>
      <c r="V258" s="11">
        <v>28</v>
      </c>
      <c r="W258" s="10">
        <v>8.48</v>
      </c>
      <c r="X258" s="6">
        <v>7.91</v>
      </c>
      <c r="Y258" s="6">
        <v>14.39</v>
      </c>
      <c r="Z258" s="6">
        <v>0.99</v>
      </c>
      <c r="AA258" s="6">
        <v>0.91</v>
      </c>
      <c r="AB258" s="6">
        <v>7.39</v>
      </c>
      <c r="AC258" s="6">
        <v>6.79</v>
      </c>
      <c r="AD258" s="6">
        <v>-2.5099999999999998</v>
      </c>
      <c r="AE258" s="6">
        <v>0.93</v>
      </c>
      <c r="AF258" s="6">
        <v>10.37</v>
      </c>
      <c r="AG258" s="6">
        <v>-0.89</v>
      </c>
      <c r="AH258" s="6">
        <v>40.83</v>
      </c>
      <c r="AI258" s="6">
        <v>0.95</v>
      </c>
      <c r="AJ258" s="6">
        <v>4.66</v>
      </c>
      <c r="AK258" s="6">
        <v>3.28</v>
      </c>
      <c r="AL258" s="6">
        <v>5.07</v>
      </c>
      <c r="AM258">
        <v>37.5</v>
      </c>
      <c r="AN258">
        <v>37.5</v>
      </c>
      <c r="AO258">
        <v>32.200000000000003</v>
      </c>
      <c r="AP258">
        <v>4.8</v>
      </c>
      <c r="AQ258">
        <v>-4.5999999999999996</v>
      </c>
      <c r="AR258">
        <v>-4.9000000000000004</v>
      </c>
      <c r="AS258">
        <v>7.3</v>
      </c>
      <c r="AT258">
        <v>8.6</v>
      </c>
      <c r="AU258">
        <v>-0.5</v>
      </c>
      <c r="AV258">
        <v>16.3</v>
      </c>
      <c r="AW258">
        <v>7.2</v>
      </c>
      <c r="AX258" s="6">
        <v>7.23</v>
      </c>
      <c r="AY258" s="6">
        <v>7.41</v>
      </c>
      <c r="AZ258" s="6">
        <v>0</v>
      </c>
      <c r="BA258" s="6">
        <v>0.56000000000000005</v>
      </c>
      <c r="BB258" s="6">
        <v>0.56000000000000005</v>
      </c>
      <c r="BC258" s="6">
        <v>0.75</v>
      </c>
      <c r="BD258" s="6">
        <v>0.56000000000000005</v>
      </c>
      <c r="BE258" s="6">
        <v>-4.8</v>
      </c>
      <c r="BF258" s="6">
        <v>42.93</v>
      </c>
      <c r="BG258" s="10">
        <v>100.9</v>
      </c>
      <c r="BH258" s="6">
        <v>178.28</v>
      </c>
    </row>
    <row r="259" spans="1:61" hidden="1" x14ac:dyDescent="0.2">
      <c r="A259" t="s">
        <v>1715</v>
      </c>
      <c r="B259" t="s">
        <v>3651</v>
      </c>
      <c r="C259" t="s">
        <v>3652</v>
      </c>
      <c r="D259">
        <v>36</v>
      </c>
      <c r="E259" t="s">
        <v>617</v>
      </c>
      <c r="G259" t="s">
        <v>84</v>
      </c>
      <c r="H259" t="s">
        <v>3653</v>
      </c>
      <c r="K259" t="s">
        <v>932</v>
      </c>
      <c r="L259" t="s">
        <v>229</v>
      </c>
      <c r="M259" t="s">
        <v>1902</v>
      </c>
      <c r="N259" s="17" t="s">
        <v>3654</v>
      </c>
      <c r="O259" s="19">
        <f>SUBSTITUTE(SUBSTITUTE(SUBSTITUTE(N259, " Mrd. €", ""), ".", ""), ",", ".")*1</f>
        <v>18746</v>
      </c>
      <c r="P259">
        <v>4</v>
      </c>
      <c r="Q259" t="s">
        <v>860</v>
      </c>
      <c r="R259" s="6">
        <v>4.2699999999999996</v>
      </c>
      <c r="S259">
        <v>110.3</v>
      </c>
      <c r="T259">
        <v>82</v>
      </c>
      <c r="U259" s="5">
        <v>0</v>
      </c>
      <c r="V259" s="5">
        <v>15</v>
      </c>
      <c r="W259" s="6">
        <v>10.41</v>
      </c>
      <c r="X259" s="6">
        <v>3.42</v>
      </c>
      <c r="Y259" s="6">
        <v>2.67</v>
      </c>
      <c r="Z259" s="6">
        <v>0.83</v>
      </c>
      <c r="AA259" s="6">
        <v>0.74</v>
      </c>
      <c r="AB259" s="6">
        <v>1.66</v>
      </c>
      <c r="AC259" s="6">
        <v>-9.41</v>
      </c>
      <c r="AD259" s="6">
        <v>49.32</v>
      </c>
      <c r="AE259" s="6">
        <v>0.51</v>
      </c>
      <c r="AF259" s="6">
        <v>4.6100000000000003</v>
      </c>
      <c r="AG259" s="6">
        <v>0.54</v>
      </c>
      <c r="AH259" s="6">
        <v>-25.05</v>
      </c>
      <c r="AI259" s="6">
        <v>0.42</v>
      </c>
      <c r="AJ259" s="6">
        <v>0.49</v>
      </c>
      <c r="AK259" s="6">
        <v>0.05</v>
      </c>
      <c r="AL259" s="6">
        <v>3.99</v>
      </c>
      <c r="AM259">
        <v>38.700000000000003</v>
      </c>
      <c r="AN259">
        <v>25.9</v>
      </c>
      <c r="AO259">
        <v>9.9</v>
      </c>
      <c r="AP259">
        <v>1.8</v>
      </c>
      <c r="AQ259">
        <v>75.900000000000006</v>
      </c>
      <c r="AR259">
        <v>110.9</v>
      </c>
      <c r="AS259">
        <v>10.1</v>
      </c>
      <c r="AT259">
        <v>34.6</v>
      </c>
      <c r="AU259">
        <v>3.1</v>
      </c>
      <c r="AV259">
        <v>17.399999999999999</v>
      </c>
      <c r="AW259">
        <v>18.399999999999999</v>
      </c>
      <c r="AX259" s="6">
        <v>10.47</v>
      </c>
      <c r="AY259" s="6">
        <v>9.41</v>
      </c>
      <c r="AZ259" s="6">
        <v>0</v>
      </c>
      <c r="BA259" s="6">
        <v>0.14000000000000001</v>
      </c>
      <c r="BB259" s="6">
        <v>5.71</v>
      </c>
      <c r="BC259" s="6">
        <v>13.57</v>
      </c>
      <c r="BD259" s="6">
        <v>8.2200000000000006</v>
      </c>
      <c r="BE259" s="6">
        <v>22.73</v>
      </c>
      <c r="BF259" s="6">
        <v>56.78</v>
      </c>
      <c r="BG259" s="6">
        <v>170.59</v>
      </c>
      <c r="BH259" s="6">
        <v>190.34</v>
      </c>
    </row>
    <row r="260" spans="1:61" hidden="1" x14ac:dyDescent="0.2">
      <c r="A260" t="s">
        <v>1721</v>
      </c>
      <c r="B260" t="s">
        <v>3006</v>
      </c>
      <c r="C260" t="s">
        <v>3007</v>
      </c>
      <c r="D260">
        <v>94</v>
      </c>
      <c r="E260" t="s">
        <v>578</v>
      </c>
      <c r="H260" t="s">
        <v>3008</v>
      </c>
      <c r="K260" t="s">
        <v>944</v>
      </c>
      <c r="L260" t="s">
        <v>86</v>
      </c>
      <c r="M260" t="s">
        <v>87</v>
      </c>
      <c r="N260" s="17" t="s">
        <v>3009</v>
      </c>
      <c r="O260" s="19">
        <f>SUBSTITUTE(SUBSTITUTE(SUBSTITUTE(N260, " Mrd. €", ""), ".", ""), ",", ".")*1</f>
        <v>8121</v>
      </c>
      <c r="P260">
        <v>2</v>
      </c>
      <c r="Q260" t="s">
        <v>1196</v>
      </c>
      <c r="R260" s="6">
        <v>1.52</v>
      </c>
      <c r="S260">
        <v>27.3</v>
      </c>
      <c r="T260">
        <v>32.299999999999997</v>
      </c>
      <c r="U260" s="5">
        <v>1</v>
      </c>
      <c r="V260" s="5">
        <v>15</v>
      </c>
      <c r="W260" s="6">
        <v>16.579999999999998</v>
      </c>
      <c r="X260" s="6">
        <v>8.92</v>
      </c>
      <c r="Y260" s="6">
        <v>39.06</v>
      </c>
      <c r="Z260" s="6">
        <v>0.91</v>
      </c>
      <c r="AA260" s="6">
        <v>0.79</v>
      </c>
      <c r="AB260" s="6">
        <v>16.41</v>
      </c>
      <c r="AC260" s="6">
        <v>12.1</v>
      </c>
      <c r="AD260" s="6">
        <v>16</v>
      </c>
      <c r="AE260" s="6">
        <v>0.81</v>
      </c>
      <c r="AF260" s="6">
        <v>14.99</v>
      </c>
      <c r="AG260" s="6">
        <v>16.010000000000002</v>
      </c>
      <c r="AH260" s="6">
        <v>1.85</v>
      </c>
      <c r="AI260" s="6">
        <v>0.93</v>
      </c>
      <c r="AJ260" s="6">
        <v>5.79</v>
      </c>
      <c r="AK260" s="6">
        <v>6.93</v>
      </c>
      <c r="AL260" s="6">
        <v>4.78</v>
      </c>
      <c r="AM260">
        <v>19.100000000000001</v>
      </c>
      <c r="AN260">
        <v>17.899999999999999</v>
      </c>
      <c r="AO260">
        <v>11</v>
      </c>
      <c r="AP260">
        <v>2.2000000000000002</v>
      </c>
      <c r="AQ260">
        <v>-8.8000000000000007</v>
      </c>
      <c r="AR260">
        <v>-41.9</v>
      </c>
      <c r="AS260">
        <v>-6.6</v>
      </c>
      <c r="AT260">
        <v>31.7</v>
      </c>
      <c r="AU260">
        <v>-0.3</v>
      </c>
      <c r="AV260">
        <v>3.1</v>
      </c>
      <c r="AW260">
        <v>0.4</v>
      </c>
      <c r="AX260" s="6">
        <v>9.99</v>
      </c>
      <c r="AY260" s="6">
        <v>12.79</v>
      </c>
      <c r="AZ260" s="6">
        <v>0</v>
      </c>
      <c r="BA260" s="6">
        <v>0.36</v>
      </c>
      <c r="BB260" s="6">
        <v>23.14</v>
      </c>
      <c r="BC260" s="6">
        <v>30.86</v>
      </c>
      <c r="BD260" s="6">
        <v>49.52</v>
      </c>
      <c r="BE260" s="6">
        <v>61.14</v>
      </c>
      <c r="BF260" s="6">
        <v>82.52</v>
      </c>
      <c r="BG260" s="6">
        <v>159.19</v>
      </c>
      <c r="BH260" s="6">
        <v>71.89</v>
      </c>
    </row>
    <row r="261" spans="1:61" hidden="1" x14ac:dyDescent="0.2">
      <c r="A261" t="s">
        <v>222</v>
      </c>
      <c r="B261" s="9" t="s">
        <v>2773</v>
      </c>
      <c r="C261" s="9" t="s">
        <v>2774</v>
      </c>
      <c r="D261" s="9">
        <v>89</v>
      </c>
      <c r="E261" s="9" t="s">
        <v>179</v>
      </c>
      <c r="F261" s="9"/>
      <c r="G261" s="9" t="s">
        <v>127</v>
      </c>
      <c r="H261" s="9" t="s">
        <v>2775</v>
      </c>
      <c r="I261" s="9"/>
      <c r="J261" s="9"/>
      <c r="K261" s="9" t="s">
        <v>65</v>
      </c>
      <c r="L261" s="9" t="s">
        <v>97</v>
      </c>
      <c r="M261" s="9" t="s">
        <v>778</v>
      </c>
      <c r="N261" s="16" t="s">
        <v>2776</v>
      </c>
      <c r="O261" s="20">
        <f>SUBSTITUTE(SUBSTITUTE(SUBSTITUTE(N261, " Mrd. €", ""), ".", ""), ",", ".")*1</f>
        <v>219831</v>
      </c>
      <c r="P261" s="9">
        <v>4</v>
      </c>
      <c r="Q261" s="9" t="s">
        <v>2777</v>
      </c>
      <c r="R261" s="10">
        <v>2.98</v>
      </c>
      <c r="S261" s="9">
        <v>66.599999999999994</v>
      </c>
      <c r="T261" s="9">
        <v>98.1</v>
      </c>
      <c r="U261" s="11">
        <v>52</v>
      </c>
      <c r="V261" s="11">
        <v>52</v>
      </c>
      <c r="W261" s="10">
        <v>7.78</v>
      </c>
      <c r="X261" s="10">
        <v>7.03</v>
      </c>
      <c r="Y261" s="10">
        <v>7.47</v>
      </c>
      <c r="Z261" s="10">
        <v>0.99</v>
      </c>
      <c r="AA261" s="10">
        <v>0.97</v>
      </c>
      <c r="AB261" s="10">
        <v>5.69</v>
      </c>
      <c r="AC261" s="10">
        <v>8.1999999999999993</v>
      </c>
      <c r="AD261" s="10">
        <v>7.2</v>
      </c>
      <c r="AE261" s="10">
        <v>0.96</v>
      </c>
      <c r="AF261" s="10">
        <v>3.27</v>
      </c>
      <c r="AG261" s="10">
        <v>7.35</v>
      </c>
      <c r="AH261" s="10">
        <v>1.74</v>
      </c>
      <c r="AI261" s="10">
        <v>0.93</v>
      </c>
      <c r="AJ261" s="10">
        <v>3.52</v>
      </c>
      <c r="AK261" s="10">
        <v>7.65</v>
      </c>
      <c r="AL261" s="10">
        <v>3.29</v>
      </c>
      <c r="AM261" s="9">
        <v>26</v>
      </c>
      <c r="AN261" s="9">
        <v>22.4</v>
      </c>
      <c r="AO261" s="9">
        <v>18.600000000000001</v>
      </c>
      <c r="AP261" s="9">
        <v>2.6</v>
      </c>
      <c r="AQ261" s="9">
        <v>0.1</v>
      </c>
      <c r="AR261" s="9">
        <v>4.9000000000000004</v>
      </c>
      <c r="AS261" s="9">
        <v>9.4</v>
      </c>
      <c r="AT261" s="9">
        <v>3</v>
      </c>
      <c r="AU261" s="9">
        <v>-3.3</v>
      </c>
      <c r="AV261" s="9">
        <v>32.700000000000003</v>
      </c>
      <c r="AW261" s="9">
        <v>114.4</v>
      </c>
      <c r="AX261" s="10">
        <v>7</v>
      </c>
      <c r="AY261" s="10">
        <v>6.19</v>
      </c>
      <c r="AZ261" s="10">
        <v>0</v>
      </c>
      <c r="BA261" s="10">
        <v>-2.88</v>
      </c>
      <c r="BB261" s="10">
        <v>-1.47</v>
      </c>
      <c r="BC261" s="10">
        <v>5.05</v>
      </c>
      <c r="BD261" s="10">
        <v>2.48</v>
      </c>
      <c r="BE261" s="10">
        <v>-6.08</v>
      </c>
      <c r="BF261" s="10">
        <v>35.049999999999997</v>
      </c>
      <c r="BG261" s="10">
        <v>96.73</v>
      </c>
      <c r="BH261" s="6">
        <v>373.11</v>
      </c>
      <c r="BI261" t="s">
        <v>233</v>
      </c>
    </row>
    <row r="262" spans="1:61" hidden="1" x14ac:dyDescent="0.2">
      <c r="A262" t="s">
        <v>1732</v>
      </c>
      <c r="B262" t="s">
        <v>786</v>
      </c>
      <c r="C262" t="s">
        <v>787</v>
      </c>
      <c r="D262">
        <v>95</v>
      </c>
      <c r="E262" t="s">
        <v>638</v>
      </c>
      <c r="G262" t="s">
        <v>74</v>
      </c>
      <c r="H262" t="s">
        <v>788</v>
      </c>
      <c r="K262" t="s">
        <v>65</v>
      </c>
      <c r="L262" t="s">
        <v>558</v>
      </c>
      <c r="M262" t="s">
        <v>789</v>
      </c>
      <c r="N262" s="17" t="s">
        <v>790</v>
      </c>
      <c r="O262" s="19">
        <f t="shared" ref="O260:O323" si="0">SUBSTITUTE(SUBSTITUTE(SUBSTITUTE(N262, " Mrd. €", ""), ".", ""), ",", ".")*1</f>
        <v>5209</v>
      </c>
      <c r="P262">
        <v>1</v>
      </c>
      <c r="Q262" t="s">
        <v>791</v>
      </c>
      <c r="R262" s="6">
        <v>1.99</v>
      </c>
      <c r="S262">
        <v>21.7</v>
      </c>
      <c r="T262">
        <v>32.5</v>
      </c>
      <c r="U262" s="5">
        <v>11</v>
      </c>
      <c r="V262" s="5">
        <v>15</v>
      </c>
      <c r="W262" s="6">
        <v>15</v>
      </c>
      <c r="X262" s="6">
        <v>16.079999999999998</v>
      </c>
      <c r="Y262" s="6">
        <v>5</v>
      </c>
      <c r="Z262" s="6">
        <v>0.79</v>
      </c>
      <c r="AA262" s="6">
        <v>0.84</v>
      </c>
      <c r="AB262" s="6">
        <v>13.11</v>
      </c>
      <c r="AC262" s="6">
        <v>14.04</v>
      </c>
      <c r="AD262" s="6">
        <v>-17</v>
      </c>
      <c r="AE262" s="6">
        <v>0.78</v>
      </c>
      <c r="AF262" s="6">
        <v>14.49</v>
      </c>
      <c r="AG262" s="6">
        <v>13.41</v>
      </c>
      <c r="AH262" s="6">
        <v>-0.98</v>
      </c>
      <c r="AI262" s="6">
        <v>0.34</v>
      </c>
      <c r="AJ262" s="6">
        <v>4.99</v>
      </c>
      <c r="AK262" s="6">
        <v>9.41</v>
      </c>
      <c r="AL262" s="6">
        <v>-6.13</v>
      </c>
      <c r="AM262">
        <v>15.3</v>
      </c>
      <c r="AN262">
        <v>10.9</v>
      </c>
      <c r="AO262">
        <v>9.5</v>
      </c>
      <c r="AP262">
        <v>0.9</v>
      </c>
      <c r="AQ262">
        <v>-14.3</v>
      </c>
      <c r="AR262">
        <v>-13.4</v>
      </c>
      <c r="AS262">
        <v>-18.600000000000001</v>
      </c>
      <c r="AT262">
        <v>-10.6</v>
      </c>
      <c r="AU262">
        <v>-27.5</v>
      </c>
      <c r="AV262">
        <v>34.799999999999997</v>
      </c>
      <c r="AW262">
        <v>12.7</v>
      </c>
      <c r="AX262" s="6">
        <v>6.79</v>
      </c>
      <c r="AY262" s="6">
        <v>14.75</v>
      </c>
      <c r="AZ262" s="6">
        <v>0</v>
      </c>
      <c r="BA262" s="6">
        <v>3.85</v>
      </c>
      <c r="BB262" s="6">
        <v>1.7</v>
      </c>
      <c r="BC262" s="6">
        <v>-6.08</v>
      </c>
      <c r="BD262" s="6">
        <v>-0.71</v>
      </c>
      <c r="BE262" s="6">
        <v>2.42</v>
      </c>
      <c r="BF262" s="6">
        <v>98.96</v>
      </c>
      <c r="BG262" s="6">
        <v>92.92</v>
      </c>
      <c r="BH262" s="6">
        <v>424.56</v>
      </c>
    </row>
    <row r="263" spans="1:61" hidden="1" x14ac:dyDescent="0.2">
      <c r="A263" t="s">
        <v>1737</v>
      </c>
      <c r="B263" t="s">
        <v>1952</v>
      </c>
      <c r="C263" t="s">
        <v>1953</v>
      </c>
      <c r="D263">
        <v>74</v>
      </c>
      <c r="E263" t="s">
        <v>210</v>
      </c>
      <c r="G263" t="s">
        <v>94</v>
      </c>
      <c r="H263" t="s">
        <v>1954</v>
      </c>
      <c r="K263" t="s">
        <v>932</v>
      </c>
      <c r="L263" t="s">
        <v>229</v>
      </c>
      <c r="M263" t="s">
        <v>522</v>
      </c>
      <c r="N263" t="s">
        <v>1955</v>
      </c>
      <c r="O263" s="19">
        <f t="shared" si="0"/>
        <v>3884</v>
      </c>
      <c r="P263">
        <v>4</v>
      </c>
      <c r="Q263" t="s">
        <v>1927</v>
      </c>
      <c r="R263" s="6">
        <v>2.77</v>
      </c>
      <c r="S263">
        <v>43.8</v>
      </c>
      <c r="T263">
        <v>43.3</v>
      </c>
      <c r="U263" s="5">
        <v>15</v>
      </c>
      <c r="V263" s="5">
        <v>15</v>
      </c>
      <c r="W263" s="6">
        <v>6.6</v>
      </c>
      <c r="X263" s="6">
        <v>4.91</v>
      </c>
      <c r="Y263" s="6">
        <v>11</v>
      </c>
      <c r="Z263" s="6">
        <v>0.97</v>
      </c>
      <c r="AA263" s="6">
        <v>0.94</v>
      </c>
      <c r="AB263" s="6">
        <v>7.15</v>
      </c>
      <c r="AC263" s="6">
        <v>5.39</v>
      </c>
      <c r="AD263" s="6">
        <v>6.16</v>
      </c>
      <c r="AE263" s="6">
        <v>0.79</v>
      </c>
      <c r="AF263" s="6">
        <v>12.51</v>
      </c>
      <c r="AG263" s="6">
        <v>5.53</v>
      </c>
      <c r="AH263" s="6">
        <v>-24.99</v>
      </c>
      <c r="AI263" s="6">
        <v>0.9</v>
      </c>
      <c r="AJ263" s="6">
        <v>6.84</v>
      </c>
      <c r="AK263" s="6">
        <v>4.66</v>
      </c>
      <c r="AL263" s="6">
        <v>1.3</v>
      </c>
      <c r="AM263">
        <v>20.100000000000001</v>
      </c>
      <c r="AN263">
        <v>15.8</v>
      </c>
      <c r="AO263">
        <v>7.2</v>
      </c>
      <c r="AP263">
        <v>0.9</v>
      </c>
      <c r="AQ263">
        <v>-8.9</v>
      </c>
      <c r="AR263">
        <v>6.1</v>
      </c>
      <c r="AS263">
        <v>-31.9</v>
      </c>
      <c r="AT263">
        <v>-11.2</v>
      </c>
      <c r="AU263">
        <v>-12.7</v>
      </c>
      <c r="AV263">
        <v>33.799999999999997</v>
      </c>
      <c r="AW263">
        <v>11.2</v>
      </c>
      <c r="AX263" s="6">
        <v>6.32</v>
      </c>
      <c r="AY263" s="6">
        <v>1.73</v>
      </c>
      <c r="AZ263" s="6">
        <v>0</v>
      </c>
      <c r="BA263" s="6">
        <v>-1.69</v>
      </c>
      <c r="BB263" s="6">
        <v>2.77</v>
      </c>
      <c r="BC263" s="6">
        <v>1.56</v>
      </c>
      <c r="BD263" s="6">
        <v>3.57</v>
      </c>
      <c r="BE263" s="6">
        <v>19</v>
      </c>
      <c r="BF263" s="6">
        <v>8.98</v>
      </c>
      <c r="BG263" s="6">
        <v>84.59</v>
      </c>
      <c r="BH263" s="6">
        <v>223.58</v>
      </c>
    </row>
    <row r="264" spans="1:61" hidden="1" x14ac:dyDescent="0.2">
      <c r="A264" t="s">
        <v>1741</v>
      </c>
      <c r="B264" t="s">
        <v>941</v>
      </c>
      <c r="C264" t="s">
        <v>942</v>
      </c>
      <c r="D264">
        <v>72</v>
      </c>
      <c r="E264" t="s">
        <v>126</v>
      </c>
      <c r="H264" t="s">
        <v>943</v>
      </c>
      <c r="K264" t="s">
        <v>944</v>
      </c>
      <c r="L264" t="s">
        <v>97</v>
      </c>
      <c r="M264" t="s">
        <v>778</v>
      </c>
      <c r="N264" s="17" t="s">
        <v>945</v>
      </c>
      <c r="O264" s="19">
        <f t="shared" si="0"/>
        <v>19717</v>
      </c>
      <c r="P264">
        <v>2</v>
      </c>
      <c r="Q264" t="s">
        <v>946</v>
      </c>
      <c r="R264" s="6">
        <v>2.5</v>
      </c>
      <c r="S264">
        <v>49.3</v>
      </c>
      <c r="T264">
        <v>39.1</v>
      </c>
      <c r="U264" s="5">
        <v>0</v>
      </c>
      <c r="V264" s="5">
        <v>15</v>
      </c>
      <c r="W264" s="6">
        <v>13.78</v>
      </c>
      <c r="X264" s="6">
        <v>9.61</v>
      </c>
      <c r="Y264" s="6">
        <v>2.2999999999999998</v>
      </c>
      <c r="Z264" s="6">
        <v>0.93</v>
      </c>
      <c r="AA264" s="6">
        <v>0.84</v>
      </c>
      <c r="AB264" s="6">
        <v>4.5599999999999996</v>
      </c>
      <c r="AC264" s="6">
        <v>6.78</v>
      </c>
      <c r="AD264" s="6">
        <v>6.85</v>
      </c>
      <c r="AE264" s="6">
        <v>0.79</v>
      </c>
      <c r="AF264" s="6">
        <v>7.76</v>
      </c>
      <c r="AG264" s="6">
        <v>3.78</v>
      </c>
      <c r="AH264" s="6">
        <v>-17.88</v>
      </c>
      <c r="AI264" s="6">
        <v>0.78</v>
      </c>
      <c r="AJ264" s="6">
        <v>1.41</v>
      </c>
      <c r="AK264" s="6">
        <v>2.5299999999999998</v>
      </c>
      <c r="AL264" s="6">
        <v>4.57</v>
      </c>
      <c r="AN264">
        <v>19.7</v>
      </c>
      <c r="AO264">
        <v>10.8</v>
      </c>
      <c r="AP264">
        <v>2</v>
      </c>
      <c r="AQ264">
        <v>-6.3</v>
      </c>
      <c r="AS264">
        <v>1.8</v>
      </c>
      <c r="AT264">
        <v>4.0999999999999996</v>
      </c>
      <c r="AU264">
        <v>-26</v>
      </c>
      <c r="AV264">
        <v>35</v>
      </c>
      <c r="AW264">
        <v>6.8</v>
      </c>
      <c r="AX264" s="6">
        <v>6.07</v>
      </c>
      <c r="AY264" s="6">
        <v>4.96</v>
      </c>
      <c r="AZ264" s="6">
        <v>0</v>
      </c>
      <c r="BA264" s="6">
        <v>-2.7</v>
      </c>
      <c r="BB264" s="6">
        <v>-10.74</v>
      </c>
      <c r="BC264" s="6">
        <v>-3.57</v>
      </c>
      <c r="BD264" s="6">
        <v>-3.14</v>
      </c>
      <c r="BE264" s="6">
        <v>-24.48</v>
      </c>
      <c r="BF264" s="6">
        <v>27.36</v>
      </c>
      <c r="BG264" s="6">
        <v>80.3</v>
      </c>
      <c r="BH264" s="6">
        <v>308.01</v>
      </c>
    </row>
    <row r="265" spans="1:61" hidden="1" x14ac:dyDescent="0.2">
      <c r="A265" t="s">
        <v>1747</v>
      </c>
      <c r="B265" t="s">
        <v>2853</v>
      </c>
      <c r="C265" t="s">
        <v>2854</v>
      </c>
      <c r="D265">
        <v>57</v>
      </c>
      <c r="E265" t="s">
        <v>210</v>
      </c>
      <c r="G265" t="s">
        <v>84</v>
      </c>
      <c r="H265" t="s">
        <v>2855</v>
      </c>
      <c r="K265" t="s">
        <v>65</v>
      </c>
      <c r="L265" t="s">
        <v>66</v>
      </c>
      <c r="M265" t="s">
        <v>190</v>
      </c>
      <c r="N265" t="s">
        <v>2856</v>
      </c>
      <c r="O265" s="19">
        <f t="shared" si="0"/>
        <v>18098</v>
      </c>
      <c r="P265">
        <v>1</v>
      </c>
      <c r="Q265" t="s">
        <v>2651</v>
      </c>
      <c r="R265" s="6">
        <v>3.32</v>
      </c>
      <c r="S265">
        <v>40.4</v>
      </c>
      <c r="T265">
        <v>18.100000000000001</v>
      </c>
      <c r="U265" s="5">
        <v>15</v>
      </c>
      <c r="V265" s="5">
        <v>15</v>
      </c>
      <c r="W265" s="6">
        <v>8.9499999999999993</v>
      </c>
      <c r="X265" s="6">
        <v>6.33</v>
      </c>
      <c r="Y265" s="6">
        <v>8.85</v>
      </c>
      <c r="Z265" s="6">
        <v>0.95</v>
      </c>
      <c r="AA265" s="6">
        <v>0.89</v>
      </c>
      <c r="AB265" s="6">
        <v>4.67</v>
      </c>
      <c r="AC265" s="6">
        <v>4.51</v>
      </c>
      <c r="AD265" s="6">
        <v>14.58</v>
      </c>
      <c r="AE265" s="6">
        <v>0.74</v>
      </c>
      <c r="AF265" s="6">
        <v>4.33</v>
      </c>
      <c r="AG265" s="6">
        <v>-5.49</v>
      </c>
      <c r="AI265" s="6">
        <v>0.84</v>
      </c>
      <c r="AJ265" s="6">
        <v>3.88</v>
      </c>
      <c r="AK265" s="6">
        <v>-1.98</v>
      </c>
      <c r="AL265" s="6">
        <v>5.83</v>
      </c>
      <c r="AM265">
        <v>15.7</v>
      </c>
      <c r="AN265">
        <v>12.2</v>
      </c>
      <c r="AO265">
        <v>5.3</v>
      </c>
      <c r="AP265">
        <v>1.3</v>
      </c>
      <c r="AQ265">
        <v>12.5</v>
      </c>
      <c r="AR265">
        <v>50.7</v>
      </c>
      <c r="AS265">
        <v>24.6</v>
      </c>
      <c r="AT265">
        <v>11.7</v>
      </c>
      <c r="AU265">
        <v>7.1</v>
      </c>
      <c r="AV265">
        <v>1.3</v>
      </c>
      <c r="AW265">
        <v>1.3</v>
      </c>
      <c r="AX265" s="6">
        <v>5.67</v>
      </c>
      <c r="AY265" s="6">
        <v>9.73</v>
      </c>
      <c r="AZ265" s="6">
        <v>0</v>
      </c>
      <c r="BA265" s="6">
        <v>-0.23</v>
      </c>
      <c r="BB265" s="6">
        <v>1.93</v>
      </c>
      <c r="BC265" s="6">
        <v>2.48</v>
      </c>
      <c r="BD265" s="6">
        <v>10.07</v>
      </c>
      <c r="BE265" s="6">
        <v>18.09</v>
      </c>
      <c r="BF265" s="6">
        <v>59.08</v>
      </c>
      <c r="BG265" s="6">
        <v>73.510000000000005</v>
      </c>
      <c r="BH265" s="6">
        <v>399.78</v>
      </c>
    </row>
    <row r="266" spans="1:61" hidden="1" x14ac:dyDescent="0.2">
      <c r="A266" t="s">
        <v>1753</v>
      </c>
      <c r="B266" t="s">
        <v>947</v>
      </c>
      <c r="C266" t="s">
        <v>948</v>
      </c>
      <c r="D266">
        <v>72</v>
      </c>
      <c r="E266" t="s">
        <v>136</v>
      </c>
      <c r="G266" t="s">
        <v>74</v>
      </c>
      <c r="H266" t="s">
        <v>949</v>
      </c>
      <c r="K266" t="s">
        <v>944</v>
      </c>
      <c r="L266" t="s">
        <v>97</v>
      </c>
      <c r="M266" t="s">
        <v>778</v>
      </c>
      <c r="N266" t="s">
        <v>950</v>
      </c>
      <c r="O266" s="19">
        <f t="shared" si="0"/>
        <v>16960</v>
      </c>
      <c r="P266">
        <v>4</v>
      </c>
      <c r="Q266" t="s">
        <v>946</v>
      </c>
      <c r="R266" s="6">
        <v>2.91</v>
      </c>
      <c r="S266">
        <v>49.3</v>
      </c>
      <c r="T266">
        <v>39.1</v>
      </c>
      <c r="U266" s="5">
        <v>0</v>
      </c>
      <c r="V266" s="5">
        <v>15</v>
      </c>
      <c r="W266" s="6">
        <v>13.78</v>
      </c>
      <c r="X266" s="6">
        <v>9.61</v>
      </c>
      <c r="Y266" s="6">
        <v>2.19</v>
      </c>
      <c r="Z266" s="6">
        <v>0.97</v>
      </c>
      <c r="AA266" s="6">
        <v>0.84</v>
      </c>
      <c r="AB266" s="6">
        <v>4.5599999999999996</v>
      </c>
      <c r="AC266" s="6">
        <v>6.78</v>
      </c>
      <c r="AD266" s="6">
        <v>6.85</v>
      </c>
      <c r="AE266" s="6">
        <v>0.79</v>
      </c>
      <c r="AF266" s="6">
        <v>7.76</v>
      </c>
      <c r="AG266" s="6">
        <v>3.78</v>
      </c>
      <c r="AH266" s="6">
        <v>-17.88</v>
      </c>
      <c r="AI266" s="6">
        <v>0.78</v>
      </c>
      <c r="AJ266" s="6">
        <v>1.41</v>
      </c>
      <c r="AK266" s="6">
        <v>2.5299999999999998</v>
      </c>
      <c r="AL266" s="6">
        <v>4.5599999999999996</v>
      </c>
      <c r="AN266">
        <v>17</v>
      </c>
      <c r="AO266">
        <v>9.3000000000000007</v>
      </c>
      <c r="AP266">
        <v>1.7</v>
      </c>
      <c r="AQ266">
        <v>-14.1</v>
      </c>
      <c r="AS266">
        <v>-6</v>
      </c>
      <c r="AT266">
        <v>-4</v>
      </c>
      <c r="AU266">
        <v>-31.5</v>
      </c>
      <c r="AV266">
        <v>35</v>
      </c>
      <c r="AW266">
        <v>6.8</v>
      </c>
      <c r="AX266" s="6">
        <v>5</v>
      </c>
      <c r="AY266" s="6">
        <v>1.08</v>
      </c>
      <c r="AZ266" s="6">
        <v>0</v>
      </c>
      <c r="BA266" s="6">
        <v>-2.6</v>
      </c>
      <c r="BB266" s="6">
        <v>0.43</v>
      </c>
      <c r="BC266" s="6">
        <v>-0.83</v>
      </c>
      <c r="BD266" s="6">
        <v>9.94</v>
      </c>
      <c r="BE266" s="6">
        <v>-11.23</v>
      </c>
      <c r="BF266" s="6">
        <v>5.5</v>
      </c>
      <c r="BG266" s="6">
        <v>62.84</v>
      </c>
      <c r="BH266" s="6">
        <v>446.88</v>
      </c>
    </row>
    <row r="267" spans="1:61" hidden="1" x14ac:dyDescent="0.2">
      <c r="A267" t="s">
        <v>1759</v>
      </c>
      <c r="B267" t="s">
        <v>1105</v>
      </c>
      <c r="C267" t="s">
        <v>1106</v>
      </c>
      <c r="D267">
        <v>83</v>
      </c>
      <c r="E267" t="s">
        <v>63</v>
      </c>
      <c r="G267" t="s">
        <v>237</v>
      </c>
      <c r="H267" t="s">
        <v>1107</v>
      </c>
      <c r="K267" t="s">
        <v>65</v>
      </c>
      <c r="L267" t="s">
        <v>624</v>
      </c>
      <c r="M267" t="s">
        <v>1084</v>
      </c>
      <c r="N267" t="s">
        <v>1108</v>
      </c>
      <c r="O267" s="19">
        <f t="shared" si="0"/>
        <v>147070</v>
      </c>
      <c r="P267">
        <v>1</v>
      </c>
      <c r="Q267" t="s">
        <v>1109</v>
      </c>
      <c r="R267" s="6">
        <v>2.95</v>
      </c>
      <c r="S267">
        <v>28.9</v>
      </c>
      <c r="T267">
        <v>27.8</v>
      </c>
      <c r="U267" s="5">
        <v>15</v>
      </c>
      <c r="V267" s="5">
        <v>15</v>
      </c>
      <c r="W267" s="6">
        <v>11.25</v>
      </c>
      <c r="X267" s="6">
        <v>8.94</v>
      </c>
      <c r="Y267" s="6">
        <v>7.89</v>
      </c>
      <c r="Z267" s="6">
        <v>1</v>
      </c>
      <c r="AA267" s="6">
        <v>0.98</v>
      </c>
      <c r="AB267" s="6">
        <v>11.73</v>
      </c>
      <c r="AC267" s="6">
        <v>6.49</v>
      </c>
      <c r="AD267" s="6">
        <v>6.39</v>
      </c>
      <c r="AE267" s="6">
        <v>0.99</v>
      </c>
      <c r="AF267" s="6">
        <v>9.19</v>
      </c>
      <c r="AG267" s="6">
        <v>6.53</v>
      </c>
      <c r="AH267" s="6">
        <v>11.17</v>
      </c>
      <c r="AI267" s="6">
        <v>0.99</v>
      </c>
      <c r="AJ267" s="6">
        <v>6.38</v>
      </c>
      <c r="AK267" s="6">
        <v>2.69</v>
      </c>
      <c r="AL267" s="6">
        <v>1.92</v>
      </c>
      <c r="AM267">
        <v>10.6</v>
      </c>
      <c r="AN267">
        <v>9.8000000000000007</v>
      </c>
      <c r="AO267">
        <v>5.5</v>
      </c>
      <c r="AP267">
        <v>1.3</v>
      </c>
      <c r="AQ267">
        <v>-35</v>
      </c>
      <c r="AR267">
        <v>-39.299999999999997</v>
      </c>
      <c r="AS267">
        <v>-26.6</v>
      </c>
      <c r="AT267">
        <v>-27.7</v>
      </c>
      <c r="AU267">
        <v>-32.6</v>
      </c>
      <c r="AV267">
        <v>38.200000000000003</v>
      </c>
      <c r="AW267">
        <v>8.5</v>
      </c>
      <c r="AX267" s="6">
        <v>4.28</v>
      </c>
      <c r="AY267" s="6">
        <v>-0.5</v>
      </c>
      <c r="AZ267" s="6">
        <v>0</v>
      </c>
      <c r="BA267" s="6">
        <v>3.74</v>
      </c>
      <c r="BB267" s="6">
        <v>4.22</v>
      </c>
      <c r="BC267" s="6">
        <v>-6.59</v>
      </c>
      <c r="BD267" s="6">
        <v>-5.26</v>
      </c>
      <c r="BE267" s="6">
        <v>2.02</v>
      </c>
      <c r="BF267" s="6">
        <v>-2.4900000000000002</v>
      </c>
      <c r="BG267" s="6">
        <v>52.13</v>
      </c>
      <c r="BH267" s="6">
        <v>301.95</v>
      </c>
    </row>
    <row r="268" spans="1:61" hidden="1" x14ac:dyDescent="0.2">
      <c r="A268" t="s">
        <v>1764</v>
      </c>
      <c r="B268" t="s">
        <v>2868</v>
      </c>
      <c r="C268" t="s">
        <v>2869</v>
      </c>
      <c r="D268">
        <v>36</v>
      </c>
      <c r="E268" t="s">
        <v>288</v>
      </c>
      <c r="G268" t="s">
        <v>84</v>
      </c>
      <c r="H268" t="s">
        <v>2870</v>
      </c>
      <c r="K268" t="s">
        <v>65</v>
      </c>
      <c r="L268" t="s">
        <v>66</v>
      </c>
      <c r="M268" t="s">
        <v>190</v>
      </c>
      <c r="N268" t="s">
        <v>2871</v>
      </c>
      <c r="O268" s="19">
        <f t="shared" si="0"/>
        <v>39980</v>
      </c>
      <c r="P268">
        <v>4</v>
      </c>
      <c r="Q268" t="s">
        <v>2253</v>
      </c>
      <c r="R268" s="6">
        <v>4.24</v>
      </c>
      <c r="S268">
        <v>42.2</v>
      </c>
      <c r="T268">
        <v>17.7</v>
      </c>
      <c r="U268" s="5">
        <v>15</v>
      </c>
      <c r="V268" s="5">
        <v>15</v>
      </c>
      <c r="W268" s="6">
        <v>9.67</v>
      </c>
      <c r="X268" s="6">
        <v>5.88</v>
      </c>
      <c r="Y268" s="6">
        <v>4</v>
      </c>
      <c r="Z268" s="6">
        <v>0.97</v>
      </c>
      <c r="AA268" s="6">
        <v>0.86</v>
      </c>
      <c r="AB268" s="6">
        <v>2.97</v>
      </c>
      <c r="AC268" s="6">
        <v>0.77</v>
      </c>
      <c r="AD268" s="6">
        <v>16.38</v>
      </c>
      <c r="AE268" s="6">
        <v>0.38</v>
      </c>
      <c r="AF268" s="6">
        <v>-4</v>
      </c>
      <c r="AG268" s="6">
        <v>-11.2</v>
      </c>
      <c r="AI268" s="6">
        <v>0.69</v>
      </c>
      <c r="AJ268" s="6">
        <v>0.92</v>
      </c>
      <c r="AK268" s="6">
        <v>-2.2200000000000002</v>
      </c>
      <c r="AL268" s="6">
        <v>24.22</v>
      </c>
      <c r="AM268">
        <v>20.3</v>
      </c>
      <c r="AN268">
        <v>10</v>
      </c>
      <c r="AO268">
        <v>4.2</v>
      </c>
      <c r="AP268">
        <v>0.7</v>
      </c>
      <c r="AQ268">
        <v>14.5</v>
      </c>
      <c r="AR268">
        <v>67.599999999999994</v>
      </c>
      <c r="AS268">
        <v>18.3</v>
      </c>
      <c r="AT268">
        <v>13.3</v>
      </c>
      <c r="AU268">
        <v>-4.2</v>
      </c>
      <c r="AV268">
        <v>3.7</v>
      </c>
      <c r="AW268">
        <v>3.2</v>
      </c>
      <c r="AX268" s="6">
        <v>3.66</v>
      </c>
      <c r="AY268" s="6">
        <v>5.43</v>
      </c>
      <c r="AZ268" s="6">
        <v>0</v>
      </c>
      <c r="BA268" s="6">
        <v>0.83</v>
      </c>
      <c r="BB268" s="6">
        <v>8.14</v>
      </c>
      <c r="BC268" s="6">
        <v>11.42</v>
      </c>
      <c r="BD268" s="6">
        <v>23.13</v>
      </c>
      <c r="BE268" s="6">
        <v>44.93</v>
      </c>
      <c r="BF268" s="6">
        <v>30.28</v>
      </c>
      <c r="BG268" s="6">
        <v>43.24</v>
      </c>
      <c r="BH268" s="6">
        <v>222.94</v>
      </c>
    </row>
    <row r="269" spans="1:61" hidden="1" x14ac:dyDescent="0.2">
      <c r="A269" t="s">
        <v>1770</v>
      </c>
      <c r="B269" t="s">
        <v>1288</v>
      </c>
      <c r="C269" t="s">
        <v>1289</v>
      </c>
      <c r="D269">
        <v>90</v>
      </c>
      <c r="E269" t="s">
        <v>1290</v>
      </c>
      <c r="G269" t="s">
        <v>127</v>
      </c>
      <c r="H269" t="s">
        <v>1291</v>
      </c>
      <c r="K269" t="s">
        <v>297</v>
      </c>
      <c r="L269" t="s">
        <v>86</v>
      </c>
      <c r="M269" t="s">
        <v>1292</v>
      </c>
      <c r="N269" t="s">
        <v>1293</v>
      </c>
      <c r="O269" s="19">
        <f t="shared" si="0"/>
        <v>46232</v>
      </c>
      <c r="P269">
        <v>4</v>
      </c>
      <c r="Q269" t="s">
        <v>1059</v>
      </c>
      <c r="R269" s="6">
        <v>4.79</v>
      </c>
      <c r="S269">
        <v>60.7</v>
      </c>
      <c r="T269">
        <v>43.6</v>
      </c>
      <c r="U269" s="5">
        <v>0</v>
      </c>
      <c r="V269" s="5">
        <v>15</v>
      </c>
      <c r="W269" s="6">
        <v>9.48</v>
      </c>
      <c r="X269" s="6">
        <v>11.83</v>
      </c>
      <c r="Y269" s="6">
        <v>1.08</v>
      </c>
      <c r="Z269" s="6">
        <v>0.88</v>
      </c>
      <c r="AA269" s="6">
        <v>0.76</v>
      </c>
      <c r="AB269" s="6">
        <v>6.92</v>
      </c>
      <c r="AC269" s="6">
        <v>9.65</v>
      </c>
      <c r="AD269" s="6">
        <v>-1.66</v>
      </c>
      <c r="AE269" s="6">
        <v>0.72</v>
      </c>
      <c r="AF269" s="6">
        <v>12.8</v>
      </c>
      <c r="AG269" s="6">
        <v>11.55</v>
      </c>
      <c r="AH269" s="6">
        <v>-18.38</v>
      </c>
      <c r="AI269" s="6">
        <v>0.79</v>
      </c>
      <c r="AJ269" s="6">
        <v>3.96</v>
      </c>
      <c r="AK269" s="6">
        <v>5.98</v>
      </c>
      <c r="AL269" s="6">
        <v>3.47</v>
      </c>
      <c r="AM269">
        <v>13.3</v>
      </c>
      <c r="AN269">
        <v>12.7</v>
      </c>
      <c r="AO269">
        <v>5.5</v>
      </c>
      <c r="AP269">
        <v>0.6</v>
      </c>
      <c r="AQ269">
        <v>-11.2</v>
      </c>
      <c r="AR269">
        <v>-10.7</v>
      </c>
      <c r="AS269">
        <v>-33.9</v>
      </c>
      <c r="AT269">
        <v>-8</v>
      </c>
      <c r="AU269">
        <v>-27.1</v>
      </c>
      <c r="AV269">
        <v>34</v>
      </c>
      <c r="AW269">
        <v>8.1</v>
      </c>
      <c r="AX269" s="6">
        <v>3.55</v>
      </c>
      <c r="AY269" s="6">
        <v>7.94</v>
      </c>
      <c r="AZ269" s="6">
        <v>0</v>
      </c>
      <c r="BA269" s="6">
        <v>-0.72</v>
      </c>
      <c r="BB269" s="6">
        <v>-2.1800000000000002</v>
      </c>
      <c r="BC269" s="6">
        <v>-9.1300000000000008</v>
      </c>
      <c r="BD269" s="6">
        <v>-12.13</v>
      </c>
      <c r="BE269" s="6">
        <v>-9.84</v>
      </c>
      <c r="BF269" s="6">
        <v>46.55</v>
      </c>
      <c r="BG269" s="6">
        <v>41.69</v>
      </c>
      <c r="BH269" s="6">
        <v>221.23</v>
      </c>
    </row>
    <row r="270" spans="1:61" hidden="1" x14ac:dyDescent="0.2">
      <c r="A270" t="s">
        <v>1776</v>
      </c>
      <c r="B270" t="s">
        <v>2529</v>
      </c>
      <c r="C270" t="s">
        <v>2530</v>
      </c>
      <c r="D270">
        <v>46</v>
      </c>
      <c r="E270" t="s">
        <v>331</v>
      </c>
      <c r="G270" t="s">
        <v>74</v>
      </c>
      <c r="H270" t="s">
        <v>2531</v>
      </c>
      <c r="K270" t="s">
        <v>76</v>
      </c>
      <c r="L270" t="s">
        <v>624</v>
      </c>
      <c r="M270" t="s">
        <v>2532</v>
      </c>
      <c r="N270" t="s">
        <v>2533</v>
      </c>
      <c r="O270" s="19">
        <f t="shared" si="0"/>
        <v>1422</v>
      </c>
      <c r="P270">
        <v>1</v>
      </c>
      <c r="Q270" t="s">
        <v>2534</v>
      </c>
      <c r="R270" s="6">
        <v>5.38</v>
      </c>
      <c r="S270">
        <v>75</v>
      </c>
      <c r="T270">
        <v>66.7</v>
      </c>
      <c r="U270" s="5">
        <v>1</v>
      </c>
      <c r="V270" s="5">
        <v>15</v>
      </c>
      <c r="W270" s="6">
        <v>5.98</v>
      </c>
      <c r="X270" s="6">
        <v>2.1800000000000002</v>
      </c>
      <c r="Y270" s="6">
        <v>8.33</v>
      </c>
      <c r="Z270" s="6">
        <v>0.97</v>
      </c>
      <c r="AA270" s="6">
        <v>0.82</v>
      </c>
      <c r="AB270" s="6">
        <v>2.83</v>
      </c>
      <c r="AC270" s="6">
        <v>-2.87</v>
      </c>
      <c r="AD270" s="6">
        <v>7.69</v>
      </c>
      <c r="AE270" s="6">
        <v>0.85</v>
      </c>
      <c r="AF270" s="6">
        <v>1.94</v>
      </c>
      <c r="AG270" s="6">
        <v>-3.38</v>
      </c>
      <c r="AH270" s="6">
        <v>3.16</v>
      </c>
      <c r="AI270" s="6">
        <v>0.97</v>
      </c>
      <c r="AJ270" s="6">
        <v>6.06</v>
      </c>
      <c r="AK270" s="6">
        <v>2.44</v>
      </c>
      <c r="AL270" s="6">
        <v>4.0999999999999996</v>
      </c>
      <c r="AM270">
        <v>16.7</v>
      </c>
      <c r="AN270">
        <v>14.1</v>
      </c>
      <c r="AO270">
        <v>12.5</v>
      </c>
      <c r="AP270">
        <v>2.8</v>
      </c>
      <c r="AQ270">
        <v>-24</v>
      </c>
      <c r="AR270">
        <v>-18.5</v>
      </c>
      <c r="AS270">
        <v>-21.6</v>
      </c>
      <c r="AT270">
        <v>-37.299999999999997</v>
      </c>
      <c r="AU270">
        <v>-22.7</v>
      </c>
      <c r="AV270">
        <v>14.2</v>
      </c>
      <c r="AW270">
        <v>1.7</v>
      </c>
      <c r="AX270" s="6">
        <v>2.11</v>
      </c>
      <c r="AY270" s="6">
        <v>-9.27</v>
      </c>
      <c r="AZ270" s="6">
        <v>0</v>
      </c>
      <c r="BA270" s="6">
        <v>-1.06</v>
      </c>
      <c r="BB270" s="6">
        <v>-1.66</v>
      </c>
      <c r="BC270" s="6">
        <v>-8.5399999999999991</v>
      </c>
      <c r="BD270" s="6">
        <v>-17.940000000000001</v>
      </c>
      <c r="BE270" s="6">
        <v>-12.99</v>
      </c>
      <c r="BF270" s="6">
        <v>-38.520000000000003</v>
      </c>
      <c r="BG270" s="6">
        <v>23.22</v>
      </c>
      <c r="BH270" s="6">
        <v>534.05999999999995</v>
      </c>
    </row>
    <row r="271" spans="1:61" hidden="1" x14ac:dyDescent="0.2">
      <c r="A271" t="s">
        <v>1781</v>
      </c>
      <c r="B271" t="s">
        <v>622</v>
      </c>
      <c r="C271" t="s">
        <v>622</v>
      </c>
      <c r="D271">
        <v>46</v>
      </c>
      <c r="E271" t="s">
        <v>533</v>
      </c>
      <c r="G271" t="s">
        <v>74</v>
      </c>
      <c r="H271" t="s">
        <v>623</v>
      </c>
      <c r="K271" t="s">
        <v>274</v>
      </c>
      <c r="L271" t="s">
        <v>624</v>
      </c>
      <c r="M271" t="s">
        <v>625</v>
      </c>
      <c r="N271" t="s">
        <v>626</v>
      </c>
      <c r="O271" s="19">
        <f t="shared" si="0"/>
        <v>28730</v>
      </c>
      <c r="P271">
        <v>2</v>
      </c>
      <c r="Q271" t="s">
        <v>627</v>
      </c>
      <c r="R271" s="6">
        <v>8.43</v>
      </c>
      <c r="S271">
        <v>127.6</v>
      </c>
      <c r="T271">
        <v>107.7</v>
      </c>
      <c r="U271" s="5">
        <v>15</v>
      </c>
      <c r="V271" s="5">
        <v>15</v>
      </c>
      <c r="W271" s="6">
        <v>5.0599999999999996</v>
      </c>
      <c r="X271" s="6">
        <v>4.99</v>
      </c>
      <c r="Y271" s="6">
        <v>3.1</v>
      </c>
      <c r="Z271" s="6">
        <v>0.98</v>
      </c>
      <c r="AA271" s="6">
        <v>0.77</v>
      </c>
      <c r="AB271" s="6">
        <v>-0.34</v>
      </c>
      <c r="AC271" s="6">
        <v>-2.96</v>
      </c>
      <c r="AD271" s="6">
        <v>-5.94</v>
      </c>
      <c r="AE271" s="6">
        <v>0.88</v>
      </c>
      <c r="AF271" s="6">
        <v>0.96</v>
      </c>
      <c r="AG271" s="6">
        <v>-0.66</v>
      </c>
      <c r="AH271" s="6">
        <v>-2.86</v>
      </c>
      <c r="AI271" s="6">
        <v>0.96</v>
      </c>
      <c r="AJ271" s="6">
        <v>1.72</v>
      </c>
      <c r="AK271" s="6">
        <v>0.65</v>
      </c>
      <c r="AL271" s="6">
        <v>0.47</v>
      </c>
      <c r="AM271">
        <v>24.3</v>
      </c>
      <c r="AN271">
        <v>15.1</v>
      </c>
      <c r="AO271">
        <v>5.4</v>
      </c>
      <c r="AP271">
        <v>1.7</v>
      </c>
      <c r="AQ271">
        <v>-12.4</v>
      </c>
      <c r="AR271">
        <v>20.2</v>
      </c>
      <c r="AS271">
        <v>-20.3</v>
      </c>
      <c r="AT271">
        <v>-21.2</v>
      </c>
      <c r="AU271">
        <v>-36.200000000000003</v>
      </c>
      <c r="AV271">
        <v>51.9</v>
      </c>
      <c r="AW271">
        <v>9999</v>
      </c>
      <c r="AX271" s="6">
        <v>-0.76</v>
      </c>
      <c r="AY271" s="6">
        <v>-5.19</v>
      </c>
      <c r="AZ271" s="6">
        <v>0</v>
      </c>
      <c r="BA271" s="6">
        <v>1.59</v>
      </c>
      <c r="BB271" s="6">
        <v>3.28</v>
      </c>
      <c r="BC271" s="6">
        <v>-7.04</v>
      </c>
      <c r="BD271" s="6">
        <v>-14.29</v>
      </c>
      <c r="BE271" s="6">
        <v>-24.05</v>
      </c>
      <c r="BF271" s="6">
        <v>-23.4</v>
      </c>
      <c r="BG271" s="6">
        <v>-7.33</v>
      </c>
      <c r="BH271" s="6">
        <v>463.68</v>
      </c>
    </row>
    <row r="272" spans="1:61" hidden="1" x14ac:dyDescent="0.2">
      <c r="A272" t="s">
        <v>1786</v>
      </c>
      <c r="B272" t="s">
        <v>3458</v>
      </c>
      <c r="C272" t="s">
        <v>3459</v>
      </c>
      <c r="D272">
        <v>98</v>
      </c>
      <c r="E272" t="s">
        <v>164</v>
      </c>
      <c r="G272" t="s">
        <v>94</v>
      </c>
      <c r="H272" t="s">
        <v>3460</v>
      </c>
      <c r="K272" t="s">
        <v>274</v>
      </c>
      <c r="L272" t="s">
        <v>86</v>
      </c>
      <c r="M272" t="s">
        <v>876</v>
      </c>
      <c r="N272" s="17" t="s">
        <v>3461</v>
      </c>
      <c r="O272" s="19">
        <f t="shared" si="0"/>
        <v>10397</v>
      </c>
      <c r="P272">
        <v>4</v>
      </c>
      <c r="Q272" t="s">
        <v>2008</v>
      </c>
      <c r="R272" s="6">
        <v>1.1100000000000001</v>
      </c>
      <c r="S272">
        <v>24.2</v>
      </c>
      <c r="T272">
        <v>20.5</v>
      </c>
      <c r="U272" s="5">
        <v>13</v>
      </c>
      <c r="V272" s="5">
        <v>14</v>
      </c>
      <c r="W272" s="6">
        <v>13.74</v>
      </c>
      <c r="X272" s="6">
        <v>18.39</v>
      </c>
      <c r="Y272" s="6">
        <v>11.34</v>
      </c>
      <c r="Z272" s="6">
        <v>0.39</v>
      </c>
      <c r="AA272" s="6">
        <v>0.87</v>
      </c>
      <c r="AB272" s="6">
        <v>16.37</v>
      </c>
      <c r="AC272" s="6">
        <v>18.54</v>
      </c>
      <c r="AD272" s="6">
        <v>10.11</v>
      </c>
      <c r="AE272" s="6">
        <v>0.87</v>
      </c>
      <c r="AF272" s="6">
        <v>19.399999999999999</v>
      </c>
      <c r="AG272" s="6">
        <v>18.28</v>
      </c>
      <c r="AH272" s="6">
        <v>4.75</v>
      </c>
      <c r="AI272" s="6">
        <v>0.9</v>
      </c>
      <c r="AJ272" s="6">
        <v>11.5</v>
      </c>
      <c r="AK272" s="6">
        <v>17.21</v>
      </c>
      <c r="AL272" s="6">
        <v>22.71</v>
      </c>
      <c r="AM272">
        <v>23.8</v>
      </c>
      <c r="AN272">
        <v>21.8</v>
      </c>
      <c r="AO272">
        <v>11.6</v>
      </c>
      <c r="AP272">
        <v>1.5</v>
      </c>
      <c r="AQ272">
        <v>49.6</v>
      </c>
      <c r="AR272">
        <v>49.1</v>
      </c>
      <c r="AS272">
        <v>42.5</v>
      </c>
      <c r="AT272">
        <v>68.099999999999994</v>
      </c>
      <c r="AU272">
        <v>83</v>
      </c>
      <c r="AV272">
        <v>42.7</v>
      </c>
      <c r="AW272">
        <v>6</v>
      </c>
      <c r="AX272" s="6">
        <v>22.69</v>
      </c>
      <c r="AY272" s="6">
        <v>34.35</v>
      </c>
      <c r="AZ272" s="6">
        <v>0</v>
      </c>
      <c r="BA272" s="6">
        <v>-1.08</v>
      </c>
      <c r="BB272" s="6">
        <v>-0.44</v>
      </c>
      <c r="BC272" s="6">
        <v>-10.35</v>
      </c>
      <c r="BD272" s="6">
        <v>9.7799999999999994</v>
      </c>
      <c r="BE272" s="6">
        <v>21.68</v>
      </c>
      <c r="BF272" s="6">
        <v>337.72</v>
      </c>
      <c r="BG272" s="6">
        <v>672.66</v>
      </c>
      <c r="BH272" s="6">
        <v>131.74</v>
      </c>
    </row>
    <row r="273" spans="1:60" hidden="1" x14ac:dyDescent="0.2">
      <c r="A273" t="s">
        <v>1791</v>
      </c>
      <c r="B273" t="s">
        <v>1592</v>
      </c>
      <c r="C273" t="s">
        <v>1593</v>
      </c>
      <c r="D273">
        <v>92</v>
      </c>
      <c r="E273" t="s">
        <v>144</v>
      </c>
      <c r="H273" t="s">
        <v>1594</v>
      </c>
      <c r="K273" t="s">
        <v>65</v>
      </c>
      <c r="L273" t="s">
        <v>66</v>
      </c>
      <c r="M273" t="s">
        <v>1400</v>
      </c>
      <c r="N273" s="17" t="s">
        <v>1595</v>
      </c>
      <c r="O273" s="19">
        <f t="shared" si="0"/>
        <v>1458</v>
      </c>
      <c r="P273">
        <v>4</v>
      </c>
      <c r="Q273" t="s">
        <v>1596</v>
      </c>
      <c r="R273" s="6">
        <v>3.47</v>
      </c>
      <c r="S273">
        <v>31.2</v>
      </c>
      <c r="T273">
        <v>10</v>
      </c>
      <c r="U273" s="5">
        <v>12</v>
      </c>
      <c r="V273" s="5">
        <v>14</v>
      </c>
      <c r="W273" s="6">
        <v>25.84</v>
      </c>
      <c r="X273" s="6">
        <v>12.95</v>
      </c>
      <c r="Y273" s="6">
        <v>23.86</v>
      </c>
      <c r="Z273" s="6">
        <v>0.89</v>
      </c>
      <c r="AA273" s="6">
        <v>0.97</v>
      </c>
      <c r="AB273" s="6">
        <v>10.56</v>
      </c>
      <c r="AC273" s="6">
        <v>15.49</v>
      </c>
      <c r="AD273" s="6">
        <v>5.98</v>
      </c>
      <c r="AE273" s="6">
        <v>0.6</v>
      </c>
      <c r="AF273" s="6">
        <v>15.07</v>
      </c>
      <c r="AG273" s="6">
        <v>121.41</v>
      </c>
      <c r="AI273" s="6">
        <v>0.87</v>
      </c>
      <c r="AJ273" s="6">
        <v>12.06</v>
      </c>
      <c r="AK273" s="6">
        <v>5.28</v>
      </c>
      <c r="AL273" s="6">
        <v>5.13</v>
      </c>
      <c r="AM273">
        <v>8.8000000000000007</v>
      </c>
      <c r="AN273">
        <v>9</v>
      </c>
      <c r="AO273">
        <v>2.9</v>
      </c>
      <c r="AP273">
        <v>2.1</v>
      </c>
      <c r="AQ273">
        <v>3.1</v>
      </c>
      <c r="AR273">
        <v>10.4</v>
      </c>
      <c r="AS273">
        <v>9.3000000000000007</v>
      </c>
      <c r="AT273">
        <v>30.6</v>
      </c>
      <c r="AU273">
        <v>-6.8</v>
      </c>
      <c r="AV273">
        <v>89</v>
      </c>
      <c r="AW273">
        <v>56.5</v>
      </c>
      <c r="AX273" s="6">
        <v>20.010000000000002</v>
      </c>
      <c r="AY273" s="6">
        <v>18.23</v>
      </c>
      <c r="AZ273" s="6">
        <v>0</v>
      </c>
      <c r="BA273" s="6">
        <v>0</v>
      </c>
      <c r="BB273" s="6">
        <v>-4.5999999999999996</v>
      </c>
      <c r="BC273" s="6">
        <v>1.92</v>
      </c>
      <c r="BD273" s="6">
        <v>12.41</v>
      </c>
      <c r="BE273" s="6">
        <v>20.65</v>
      </c>
      <c r="BF273" s="6">
        <v>131.06</v>
      </c>
      <c r="BG273" s="6">
        <v>519.63</v>
      </c>
      <c r="BH273" s="6">
        <v>693.67</v>
      </c>
    </row>
    <row r="274" spans="1:60" hidden="1" x14ac:dyDescent="0.2">
      <c r="A274" t="s">
        <v>1797</v>
      </c>
      <c r="B274" t="s">
        <v>1598</v>
      </c>
      <c r="C274" t="s">
        <v>1593</v>
      </c>
      <c r="D274">
        <v>92</v>
      </c>
      <c r="E274" t="s">
        <v>144</v>
      </c>
      <c r="G274" t="s">
        <v>406</v>
      </c>
      <c r="H274" t="s">
        <v>1599</v>
      </c>
      <c r="K274" t="s">
        <v>65</v>
      </c>
      <c r="L274" t="s">
        <v>66</v>
      </c>
      <c r="M274" t="s">
        <v>1400</v>
      </c>
      <c r="N274" s="17" t="s">
        <v>1600</v>
      </c>
      <c r="O274" s="19">
        <f t="shared" si="0"/>
        <v>1766</v>
      </c>
      <c r="P274">
        <v>4</v>
      </c>
      <c r="Q274" t="s">
        <v>1596</v>
      </c>
      <c r="R274" s="6">
        <v>2.86</v>
      </c>
      <c r="S274">
        <v>31.2</v>
      </c>
      <c r="T274">
        <v>10</v>
      </c>
      <c r="U274" s="5">
        <v>12</v>
      </c>
      <c r="V274" s="5">
        <v>14</v>
      </c>
      <c r="W274" s="6">
        <v>25.84</v>
      </c>
      <c r="X274" s="6">
        <v>12.95</v>
      </c>
      <c r="Y274" s="6">
        <v>23.86</v>
      </c>
      <c r="Z274" s="6">
        <v>0.9</v>
      </c>
      <c r="AA274" s="6">
        <v>0.97</v>
      </c>
      <c r="AB274" s="6">
        <v>10.56</v>
      </c>
      <c r="AC274" s="6">
        <v>15.49</v>
      </c>
      <c r="AD274" s="6">
        <v>5.98</v>
      </c>
      <c r="AE274" s="6">
        <v>0.6</v>
      </c>
      <c r="AF274" s="6">
        <v>15.07</v>
      </c>
      <c r="AG274" s="6">
        <v>121.41</v>
      </c>
      <c r="AI274" s="6">
        <v>0.87</v>
      </c>
      <c r="AJ274" s="6">
        <v>12.06</v>
      </c>
      <c r="AK274" s="6">
        <v>5.28</v>
      </c>
      <c r="AL274" s="6">
        <v>5.13</v>
      </c>
      <c r="AM274">
        <v>10.7</v>
      </c>
      <c r="AN274">
        <v>10.9</v>
      </c>
      <c r="AO274">
        <v>3.5</v>
      </c>
      <c r="AP274">
        <v>2.5</v>
      </c>
      <c r="AQ274">
        <v>13.1</v>
      </c>
      <c r="AR274">
        <v>20.3</v>
      </c>
      <c r="AS274">
        <v>19.2</v>
      </c>
      <c r="AT274">
        <v>42.2</v>
      </c>
      <c r="AU274">
        <v>4.5</v>
      </c>
      <c r="AV274">
        <v>89</v>
      </c>
      <c r="AW274">
        <v>56.5</v>
      </c>
      <c r="AX274" s="6">
        <v>18.87</v>
      </c>
      <c r="AY274" s="6">
        <v>20.61</v>
      </c>
      <c r="AZ274" s="6">
        <v>0</v>
      </c>
      <c r="BA274" s="6">
        <v>-0.62</v>
      </c>
      <c r="BB274" s="6">
        <v>-9.66</v>
      </c>
      <c r="BC274" s="6">
        <v>-3.58</v>
      </c>
      <c r="BD274" s="6">
        <v>3.54</v>
      </c>
      <c r="BE274" s="6">
        <v>24.05</v>
      </c>
      <c r="BF274" s="6">
        <v>155.25</v>
      </c>
      <c r="BG274" s="6">
        <v>463.09</v>
      </c>
      <c r="BH274" s="6">
        <v>360.73</v>
      </c>
    </row>
    <row r="275" spans="1:60" hidden="1" x14ac:dyDescent="0.2">
      <c r="A275" t="s">
        <v>1803</v>
      </c>
      <c r="B275" t="s">
        <v>2296</v>
      </c>
      <c r="C275" t="s">
        <v>2297</v>
      </c>
      <c r="D275">
        <v>94</v>
      </c>
      <c r="E275" t="s">
        <v>2291</v>
      </c>
      <c r="H275" t="s">
        <v>2298</v>
      </c>
      <c r="K275" t="s">
        <v>65</v>
      </c>
      <c r="L275" t="s">
        <v>558</v>
      </c>
      <c r="M275" t="s">
        <v>661</v>
      </c>
      <c r="N275" s="17" t="s">
        <v>2299</v>
      </c>
      <c r="O275" s="19">
        <f t="shared" si="0"/>
        <v>37326</v>
      </c>
      <c r="P275">
        <v>4</v>
      </c>
      <c r="Q275" t="s">
        <v>2294</v>
      </c>
      <c r="R275" s="6">
        <v>1.2</v>
      </c>
      <c r="S275">
        <v>12</v>
      </c>
      <c r="T275">
        <v>10.7</v>
      </c>
      <c r="U275" s="5">
        <v>0</v>
      </c>
      <c r="V275" s="5">
        <v>14</v>
      </c>
      <c r="W275" s="6">
        <v>29.5</v>
      </c>
      <c r="X275" s="6">
        <v>75.52</v>
      </c>
      <c r="Y275" s="6">
        <v>33.33</v>
      </c>
      <c r="Z275" s="6">
        <v>0.53</v>
      </c>
      <c r="AA275" s="6">
        <v>0.92</v>
      </c>
      <c r="AB275" s="6">
        <v>19.79</v>
      </c>
      <c r="AC275" s="6">
        <v>24.51</v>
      </c>
      <c r="AD275" s="6">
        <v>2.39</v>
      </c>
      <c r="AE275" s="6">
        <v>0.69</v>
      </c>
      <c r="AF275" s="6">
        <v>23.61</v>
      </c>
      <c r="AG275" s="6">
        <v>27.93</v>
      </c>
      <c r="AH275" s="6">
        <v>-22.47</v>
      </c>
      <c r="AI275" s="6">
        <v>0.78</v>
      </c>
      <c r="AJ275" s="6">
        <v>17.7</v>
      </c>
      <c r="AK275" s="6">
        <v>11.31</v>
      </c>
      <c r="AL275" s="6">
        <v>2.7</v>
      </c>
      <c r="AM275">
        <v>10.3</v>
      </c>
      <c r="AN275">
        <v>10</v>
      </c>
      <c r="AO275">
        <v>8.6999999999999993</v>
      </c>
      <c r="AP275">
        <v>1.1000000000000001</v>
      </c>
      <c r="AQ275">
        <v>21.5</v>
      </c>
      <c r="AR275">
        <v>20.399999999999999</v>
      </c>
      <c r="AS275">
        <v>23.6</v>
      </c>
      <c r="AT275">
        <v>42.5</v>
      </c>
      <c r="AU275">
        <v>-27.3</v>
      </c>
      <c r="AV275">
        <v>11</v>
      </c>
      <c r="AW275">
        <v>1.1000000000000001</v>
      </c>
      <c r="AX275" s="6">
        <v>15.84</v>
      </c>
      <c r="AY275" s="6">
        <v>29.92</v>
      </c>
      <c r="AZ275" s="6">
        <v>0</v>
      </c>
      <c r="BA275" s="6">
        <v>1.06</v>
      </c>
      <c r="BB275" s="6">
        <v>1.92</v>
      </c>
      <c r="BC275" s="6">
        <v>-2.44</v>
      </c>
      <c r="BD275" s="6">
        <v>21.47</v>
      </c>
      <c r="BE275" s="6">
        <v>47.54</v>
      </c>
      <c r="BF275" s="6">
        <v>270.18</v>
      </c>
      <c r="BG275" s="6">
        <v>334.91</v>
      </c>
      <c r="BH275" s="6">
        <v>1995.75</v>
      </c>
    </row>
    <row r="276" spans="1:60" hidden="1" x14ac:dyDescent="0.2">
      <c r="A276" t="s">
        <v>1808</v>
      </c>
      <c r="B276" t="s">
        <v>2289</v>
      </c>
      <c r="C276" t="s">
        <v>2290</v>
      </c>
      <c r="D276">
        <v>94</v>
      </c>
      <c r="E276" t="s">
        <v>2291</v>
      </c>
      <c r="G276" t="s">
        <v>281</v>
      </c>
      <c r="H276" t="s">
        <v>2292</v>
      </c>
      <c r="K276" t="s">
        <v>65</v>
      </c>
      <c r="L276" t="s">
        <v>558</v>
      </c>
      <c r="M276" t="s">
        <v>661</v>
      </c>
      <c r="N276" s="17" t="s">
        <v>2293</v>
      </c>
      <c r="O276" s="19">
        <f t="shared" si="0"/>
        <v>40922</v>
      </c>
      <c r="P276">
        <v>4</v>
      </c>
      <c r="Q276" t="s">
        <v>2294</v>
      </c>
      <c r="R276" s="6">
        <v>1.0900000000000001</v>
      </c>
      <c r="S276">
        <v>12</v>
      </c>
      <c r="T276">
        <v>10.7</v>
      </c>
      <c r="U276" s="5">
        <v>0</v>
      </c>
      <c r="V276" s="5">
        <v>14</v>
      </c>
      <c r="W276" s="6">
        <v>29.5</v>
      </c>
      <c r="X276" s="6">
        <v>75.52</v>
      </c>
      <c r="Y276" s="6">
        <v>33.33</v>
      </c>
      <c r="Z276" s="6">
        <v>0.53</v>
      </c>
      <c r="AA276" s="6">
        <v>0.92</v>
      </c>
      <c r="AB276" s="6">
        <v>19.79</v>
      </c>
      <c r="AC276" s="6">
        <v>24.51</v>
      </c>
      <c r="AD276" s="6">
        <v>2.39</v>
      </c>
      <c r="AE276" s="6">
        <v>0.69</v>
      </c>
      <c r="AF276" s="6">
        <v>23.42</v>
      </c>
      <c r="AG276" s="6">
        <v>27.93</v>
      </c>
      <c r="AH276" s="6">
        <v>-22.47</v>
      </c>
      <c r="AI276" s="6">
        <v>0.78</v>
      </c>
      <c r="AJ276" s="6">
        <v>17.7</v>
      </c>
      <c r="AK276" s="6">
        <v>11.31</v>
      </c>
      <c r="AL276" s="6">
        <v>2.82</v>
      </c>
      <c r="AM276">
        <v>11.2</v>
      </c>
      <c r="AN276">
        <v>11</v>
      </c>
      <c r="AO276">
        <v>9.5</v>
      </c>
      <c r="AP276">
        <v>1.3</v>
      </c>
      <c r="AQ276">
        <v>10.199999999999999</v>
      </c>
      <c r="AR276">
        <v>10</v>
      </c>
      <c r="AS276">
        <v>12.6</v>
      </c>
      <c r="AT276">
        <v>31.8</v>
      </c>
      <c r="AU276">
        <v>-34</v>
      </c>
      <c r="AV276">
        <v>11</v>
      </c>
      <c r="AW276">
        <v>1.1000000000000001</v>
      </c>
      <c r="AX276" s="6">
        <v>14.88</v>
      </c>
      <c r="AY276" s="6">
        <v>26.42</v>
      </c>
      <c r="AZ276" s="6">
        <v>0</v>
      </c>
      <c r="BA276" s="6">
        <v>2.54</v>
      </c>
      <c r="BB276" s="6">
        <v>3.31</v>
      </c>
      <c r="BC276" s="6">
        <v>-0.7</v>
      </c>
      <c r="BD276" s="6">
        <v>21.87</v>
      </c>
      <c r="BE276" s="6">
        <v>43.17</v>
      </c>
      <c r="BF276" s="6">
        <v>222.9</v>
      </c>
      <c r="BG276" s="6">
        <v>300.47000000000003</v>
      </c>
      <c r="BH276" s="6">
        <v>941.94</v>
      </c>
    </row>
    <row r="277" spans="1:60" hidden="1" x14ac:dyDescent="0.2">
      <c r="A277" t="s">
        <v>1813</v>
      </c>
      <c r="B277" t="s">
        <v>2412</v>
      </c>
      <c r="C277" t="s">
        <v>2413</v>
      </c>
      <c r="D277">
        <v>81</v>
      </c>
      <c r="E277" t="s">
        <v>63</v>
      </c>
      <c r="G277" t="s">
        <v>84</v>
      </c>
      <c r="H277" t="s">
        <v>2414</v>
      </c>
      <c r="K277" t="s">
        <v>65</v>
      </c>
      <c r="L277" t="s">
        <v>66</v>
      </c>
      <c r="M277" t="s">
        <v>77</v>
      </c>
      <c r="N277" s="17" t="s">
        <v>2415</v>
      </c>
      <c r="O277" s="19">
        <f t="shared" si="0"/>
        <v>6927</v>
      </c>
      <c r="P277">
        <v>4</v>
      </c>
      <c r="Q277" t="s">
        <v>2416</v>
      </c>
      <c r="R277" s="6">
        <v>1.47</v>
      </c>
      <c r="S277">
        <v>42.9</v>
      </c>
      <c r="T277">
        <v>38</v>
      </c>
      <c r="U277" s="5">
        <v>14</v>
      </c>
      <c r="V277" s="5">
        <v>14</v>
      </c>
      <c r="W277" s="6">
        <v>17.82</v>
      </c>
      <c r="X277" s="6">
        <v>8.8000000000000007</v>
      </c>
      <c r="Y277" s="6">
        <v>3.47</v>
      </c>
      <c r="Z277" s="6">
        <v>0.98</v>
      </c>
      <c r="AA277" s="6">
        <v>0.96</v>
      </c>
      <c r="AB277" s="6">
        <v>14.34</v>
      </c>
      <c r="AC277" s="6">
        <v>5.55</v>
      </c>
      <c r="AD277" s="6">
        <v>1.37</v>
      </c>
      <c r="AE277" s="6">
        <v>0.97</v>
      </c>
      <c r="AF277" s="6">
        <v>13.25</v>
      </c>
      <c r="AG277" s="6">
        <v>6.74</v>
      </c>
      <c r="AH277" s="6">
        <v>-18.190000000000001</v>
      </c>
      <c r="AI277" s="6">
        <v>0.97</v>
      </c>
      <c r="AJ277" s="6">
        <v>12.19</v>
      </c>
      <c r="AK277" s="6">
        <v>9.74</v>
      </c>
      <c r="AL277" s="6">
        <v>8.8699999999999992</v>
      </c>
      <c r="AM277">
        <v>29.2</v>
      </c>
      <c r="AN277">
        <v>29.2</v>
      </c>
      <c r="AO277">
        <v>21.7</v>
      </c>
      <c r="AP277">
        <v>9.9</v>
      </c>
      <c r="AQ277">
        <v>-36.4</v>
      </c>
      <c r="AR277">
        <v>-35.9</v>
      </c>
      <c r="AS277">
        <v>-40.1</v>
      </c>
      <c r="AT277">
        <v>-40.6</v>
      </c>
      <c r="AU277">
        <v>-46.2</v>
      </c>
      <c r="AV277">
        <v>3.6</v>
      </c>
      <c r="AW277">
        <v>0.4</v>
      </c>
      <c r="AX277" s="6">
        <v>14.15</v>
      </c>
      <c r="AY277" s="6">
        <v>-7.75</v>
      </c>
      <c r="AZ277" s="6">
        <v>0</v>
      </c>
      <c r="BA277" s="6">
        <v>-8.2799999999999994</v>
      </c>
      <c r="BB277" s="6">
        <v>-4.87</v>
      </c>
      <c r="BC277" s="6">
        <v>-8.75</v>
      </c>
      <c r="BD277" s="6">
        <v>-17.170000000000002</v>
      </c>
      <c r="BE277" s="6">
        <v>-29.33</v>
      </c>
      <c r="BF277" s="6">
        <v>-33.200000000000003</v>
      </c>
      <c r="BG277" s="6">
        <v>275.77</v>
      </c>
      <c r="BH277" s="6">
        <v>263.47000000000003</v>
      </c>
    </row>
    <row r="278" spans="1:60" hidden="1" x14ac:dyDescent="0.2">
      <c r="A278" t="s">
        <v>1818</v>
      </c>
      <c r="B278" t="s">
        <v>2712</v>
      </c>
      <c r="C278" t="s">
        <v>2713</v>
      </c>
      <c r="D278">
        <v>100</v>
      </c>
      <c r="E278" t="s">
        <v>724</v>
      </c>
      <c r="G278" t="s">
        <v>127</v>
      </c>
      <c r="H278" t="s">
        <v>2714</v>
      </c>
      <c r="K278" t="s">
        <v>65</v>
      </c>
      <c r="L278" t="s">
        <v>148</v>
      </c>
      <c r="M278" t="s">
        <v>493</v>
      </c>
      <c r="N278" s="17" t="s">
        <v>2715</v>
      </c>
      <c r="O278" s="19">
        <f t="shared" si="0"/>
        <v>304422</v>
      </c>
      <c r="P278">
        <v>4</v>
      </c>
      <c r="Q278" t="s">
        <v>2716</v>
      </c>
      <c r="R278" s="6">
        <v>1.37</v>
      </c>
      <c r="S278">
        <v>28.5</v>
      </c>
      <c r="T278">
        <v>36.799999999999997</v>
      </c>
      <c r="U278" s="5">
        <v>14</v>
      </c>
      <c r="V278" s="5">
        <v>14</v>
      </c>
      <c r="W278" s="6">
        <v>13.53</v>
      </c>
      <c r="X278" s="6">
        <v>13.61</v>
      </c>
      <c r="Y278" s="6">
        <v>2.5</v>
      </c>
      <c r="Z278" s="6">
        <v>0.98</v>
      </c>
      <c r="AA278" s="6">
        <v>0.97</v>
      </c>
      <c r="AB278" s="6">
        <v>7.11</v>
      </c>
      <c r="AC278" s="6">
        <v>10.3</v>
      </c>
      <c r="AD278" s="6">
        <v>9.15</v>
      </c>
      <c r="AE278" s="6">
        <v>0.94</v>
      </c>
      <c r="AF278" s="6">
        <v>7.34</v>
      </c>
      <c r="AG278" s="6">
        <v>11.24</v>
      </c>
      <c r="AH278" s="6">
        <v>1.6</v>
      </c>
      <c r="AI278" s="6">
        <v>0.93</v>
      </c>
      <c r="AJ278" s="6">
        <v>3.29</v>
      </c>
      <c r="AK278" s="6">
        <v>6.17</v>
      </c>
      <c r="AL278" s="6">
        <v>6.6</v>
      </c>
      <c r="AM278">
        <v>31.1</v>
      </c>
      <c r="AN278">
        <v>21</v>
      </c>
      <c r="AO278">
        <v>18.600000000000001</v>
      </c>
      <c r="AP278">
        <v>6.2</v>
      </c>
      <c r="AQ278">
        <v>36.299999999999997</v>
      </c>
      <c r="AR278">
        <v>48.4</v>
      </c>
      <c r="AS278">
        <v>27.5</v>
      </c>
      <c r="AT278">
        <v>28.6</v>
      </c>
      <c r="AU278">
        <v>13.5</v>
      </c>
      <c r="AV278">
        <v>64.2</v>
      </c>
      <c r="AW278">
        <v>11.2</v>
      </c>
      <c r="AX278" s="6">
        <v>10.81</v>
      </c>
      <c r="AY278" s="6">
        <v>18.29</v>
      </c>
      <c r="AZ278" s="6">
        <v>0</v>
      </c>
      <c r="BA278" s="6">
        <v>-4.6500000000000004</v>
      </c>
      <c r="BB278" s="6">
        <v>1.94</v>
      </c>
      <c r="BC278" s="6">
        <v>3</v>
      </c>
      <c r="BD278" s="6">
        <v>0.03</v>
      </c>
      <c r="BE278" s="6">
        <v>10.67</v>
      </c>
      <c r="BF278" s="6">
        <v>131.6</v>
      </c>
      <c r="BG278" s="6">
        <v>179.22</v>
      </c>
      <c r="BH278" s="6">
        <v>75.45</v>
      </c>
    </row>
    <row r="279" spans="1:60" hidden="1" x14ac:dyDescent="0.2">
      <c r="A279" t="s">
        <v>1824</v>
      </c>
      <c r="B279" t="s">
        <v>1574</v>
      </c>
      <c r="C279" t="s">
        <v>1575</v>
      </c>
      <c r="D279">
        <v>95</v>
      </c>
      <c r="E279" t="s">
        <v>324</v>
      </c>
      <c r="G279" t="s">
        <v>84</v>
      </c>
      <c r="H279" t="s">
        <v>1576</v>
      </c>
      <c r="K279" t="s">
        <v>65</v>
      </c>
      <c r="L279" t="s">
        <v>114</v>
      </c>
      <c r="M279" t="s">
        <v>366</v>
      </c>
      <c r="N279" s="17" t="s">
        <v>1577</v>
      </c>
      <c r="O279" s="19">
        <f t="shared" si="0"/>
        <v>29352</v>
      </c>
      <c r="P279">
        <v>4</v>
      </c>
      <c r="Q279" t="s">
        <v>1578</v>
      </c>
      <c r="R279" s="6">
        <v>4.4800000000000004</v>
      </c>
      <c r="S279">
        <v>85.8</v>
      </c>
      <c r="T279">
        <v>98.5</v>
      </c>
      <c r="U279" s="5">
        <v>14</v>
      </c>
      <c r="V279" s="5">
        <v>14</v>
      </c>
      <c r="W279" s="6">
        <v>14.78</v>
      </c>
      <c r="X279" s="6">
        <v>15.13</v>
      </c>
      <c r="Y279" s="6">
        <v>1.39</v>
      </c>
      <c r="Z279" s="6">
        <v>0.92</v>
      </c>
      <c r="AA279" s="6">
        <v>0.96</v>
      </c>
      <c r="AB279" s="6">
        <v>12.16</v>
      </c>
      <c r="AC279" s="6">
        <v>12.13</v>
      </c>
      <c r="AD279" s="6">
        <v>-0.08</v>
      </c>
      <c r="AE279" s="6">
        <v>0.96</v>
      </c>
      <c r="AF279" s="6">
        <v>10.85</v>
      </c>
      <c r="AG279" s="6">
        <v>8.0500000000000007</v>
      </c>
      <c r="AH279" s="6">
        <v>-12.91</v>
      </c>
      <c r="AI279" s="6">
        <v>0.93</v>
      </c>
      <c r="AJ279" s="6">
        <v>17.579999999999998</v>
      </c>
      <c r="AK279" s="6">
        <v>20.16</v>
      </c>
      <c r="AL279" s="6">
        <v>25.43</v>
      </c>
      <c r="AM279">
        <v>19.3</v>
      </c>
      <c r="AN279">
        <v>19.2</v>
      </c>
      <c r="AO279">
        <v>20.100000000000001</v>
      </c>
      <c r="AP279">
        <v>11.2</v>
      </c>
      <c r="AQ279">
        <v>-10.199999999999999</v>
      </c>
      <c r="AR279">
        <v>-9.4</v>
      </c>
      <c r="AS279">
        <v>1</v>
      </c>
      <c r="AT279">
        <v>1.4</v>
      </c>
      <c r="AU279">
        <v>-21.4</v>
      </c>
      <c r="AV279">
        <v>41.5</v>
      </c>
      <c r="AW279">
        <v>41</v>
      </c>
      <c r="AX279" s="6">
        <v>10.68</v>
      </c>
      <c r="AY279" s="6">
        <v>6.2</v>
      </c>
      <c r="AZ279" s="6">
        <v>0</v>
      </c>
      <c r="BA279" s="6">
        <v>1.54</v>
      </c>
      <c r="BB279" s="6">
        <v>3.56</v>
      </c>
      <c r="BC279" s="6">
        <v>0.98</v>
      </c>
      <c r="BD279" s="6">
        <v>7.74</v>
      </c>
      <c r="BE279" s="6">
        <v>-0.88</v>
      </c>
      <c r="BF279" s="6">
        <v>35.1</v>
      </c>
      <c r="BG279" s="6">
        <v>175.75</v>
      </c>
      <c r="BH279" s="6">
        <v>623.69000000000005</v>
      </c>
    </row>
    <row r="280" spans="1:60" hidden="1" x14ac:dyDescent="0.2">
      <c r="A280" t="s">
        <v>1830</v>
      </c>
      <c r="B280" t="s">
        <v>1483</v>
      </c>
      <c r="C280" t="s">
        <v>1483</v>
      </c>
      <c r="D280">
        <v>90</v>
      </c>
      <c r="E280" t="s">
        <v>473</v>
      </c>
      <c r="G280" t="s">
        <v>406</v>
      </c>
      <c r="H280" t="s">
        <v>1484</v>
      </c>
      <c r="K280" t="s">
        <v>274</v>
      </c>
      <c r="L280" t="s">
        <v>66</v>
      </c>
      <c r="M280" t="s">
        <v>67</v>
      </c>
      <c r="N280" s="17" t="s">
        <v>1485</v>
      </c>
      <c r="O280" s="19">
        <f t="shared" si="0"/>
        <v>2250</v>
      </c>
      <c r="P280">
        <v>5</v>
      </c>
      <c r="Q280" t="s">
        <v>1486</v>
      </c>
      <c r="R280" s="6">
        <v>1.79</v>
      </c>
      <c r="S280">
        <v>12.7</v>
      </c>
      <c r="T280">
        <v>10.6</v>
      </c>
      <c r="U280" s="5">
        <v>13</v>
      </c>
      <c r="V280" s="5">
        <v>14</v>
      </c>
      <c r="W280" s="6">
        <v>17.63</v>
      </c>
      <c r="X280" s="6">
        <v>22.09</v>
      </c>
      <c r="Y280" s="6">
        <v>21.68</v>
      </c>
      <c r="Z280" s="6">
        <v>0.87</v>
      </c>
      <c r="AA280" s="6">
        <v>0.96</v>
      </c>
      <c r="AB280" s="6">
        <v>15.17</v>
      </c>
      <c r="AC280" s="6">
        <v>17.11</v>
      </c>
      <c r="AD280" s="6">
        <v>23.03</v>
      </c>
      <c r="AE280" s="6">
        <v>0.54</v>
      </c>
      <c r="AF280" s="6">
        <v>-3.56</v>
      </c>
      <c r="AG280" s="6">
        <v>11.65</v>
      </c>
      <c r="AI280" s="6">
        <v>0.9</v>
      </c>
      <c r="AJ280" s="6">
        <v>19.5</v>
      </c>
      <c r="AK280" s="6">
        <v>21.39</v>
      </c>
      <c r="AL280" s="6">
        <v>29.91</v>
      </c>
      <c r="AM280">
        <v>7.6</v>
      </c>
      <c r="AN280">
        <v>7.1</v>
      </c>
      <c r="AO280">
        <v>5.6</v>
      </c>
      <c r="AP280">
        <v>2.8</v>
      </c>
      <c r="AQ280">
        <v>3.4</v>
      </c>
      <c r="AR280">
        <v>6.6</v>
      </c>
      <c r="AS280">
        <v>17.600000000000001</v>
      </c>
      <c r="AT280">
        <v>-5.8</v>
      </c>
      <c r="AU280">
        <v>-11.3</v>
      </c>
      <c r="AV280">
        <v>32.799999999999997</v>
      </c>
      <c r="AW280">
        <v>33.9</v>
      </c>
      <c r="AX280" s="6">
        <v>10.58</v>
      </c>
      <c r="AY280" s="6">
        <v>21.09</v>
      </c>
      <c r="AZ280" s="6">
        <v>0</v>
      </c>
      <c r="BA280" s="6">
        <v>4.55</v>
      </c>
      <c r="BB280" s="6">
        <v>3.45</v>
      </c>
      <c r="BC280" s="6">
        <v>3</v>
      </c>
      <c r="BD280" s="6">
        <v>10.98</v>
      </c>
      <c r="BE280" s="6">
        <v>29.48</v>
      </c>
      <c r="BF280" s="6">
        <v>160.35</v>
      </c>
      <c r="BG280" s="6">
        <v>173.39</v>
      </c>
      <c r="BH280" s="6">
        <v>1010.68</v>
      </c>
    </row>
    <row r="281" spans="1:60" hidden="1" x14ac:dyDescent="0.2">
      <c r="A281" t="s">
        <v>1837</v>
      </c>
      <c r="B281" t="s">
        <v>2858</v>
      </c>
      <c r="C281" t="s">
        <v>2859</v>
      </c>
      <c r="D281">
        <v>86</v>
      </c>
      <c r="E281" t="s">
        <v>344</v>
      </c>
      <c r="G281" t="s">
        <v>84</v>
      </c>
      <c r="H281" t="s">
        <v>2860</v>
      </c>
      <c r="K281" t="s">
        <v>65</v>
      </c>
      <c r="L281" t="s">
        <v>114</v>
      </c>
      <c r="M281" t="s">
        <v>1379</v>
      </c>
      <c r="N281" s="17" t="s">
        <v>2861</v>
      </c>
      <c r="O281" s="19">
        <f t="shared" si="0"/>
        <v>99557</v>
      </c>
      <c r="P281">
        <v>4</v>
      </c>
      <c r="Q281" t="s">
        <v>206</v>
      </c>
      <c r="R281" s="6">
        <v>3.31</v>
      </c>
      <c r="S281">
        <v>81.2</v>
      </c>
      <c r="T281">
        <v>78</v>
      </c>
      <c r="U281" s="5">
        <v>10</v>
      </c>
      <c r="V281" s="5">
        <v>14</v>
      </c>
      <c r="W281" s="6">
        <v>11.35</v>
      </c>
      <c r="X281" s="6">
        <v>13.04</v>
      </c>
      <c r="Y281" s="6">
        <v>9.48</v>
      </c>
      <c r="Z281" s="6">
        <v>0.72</v>
      </c>
      <c r="AA281" s="6">
        <v>0.71</v>
      </c>
      <c r="AB281" s="6">
        <v>13.46</v>
      </c>
      <c r="AC281" s="6">
        <v>12.02</v>
      </c>
      <c r="AD281" s="6">
        <v>-1.83</v>
      </c>
      <c r="AE281" s="6">
        <v>0.57999999999999996</v>
      </c>
      <c r="AF281" s="6">
        <v>15.92</v>
      </c>
      <c r="AG281" s="6">
        <v>11.99</v>
      </c>
      <c r="AH281" s="6">
        <v>-13.92</v>
      </c>
      <c r="AI281" s="6">
        <v>0.91</v>
      </c>
      <c r="AJ281" s="6">
        <v>18.100000000000001</v>
      </c>
      <c r="AK281" s="6">
        <v>23.64</v>
      </c>
      <c r="AL281" s="6">
        <v>11.33</v>
      </c>
      <c r="AM281">
        <v>19.5</v>
      </c>
      <c r="AN281">
        <v>24.6</v>
      </c>
      <c r="AO281">
        <v>20.3</v>
      </c>
      <c r="AP281">
        <v>13.2</v>
      </c>
      <c r="AQ281">
        <v>-8.6</v>
      </c>
      <c r="AR281">
        <v>-12.8</v>
      </c>
      <c r="AS281">
        <v>-15</v>
      </c>
      <c r="AT281">
        <v>-8.6999999999999993</v>
      </c>
      <c r="AU281">
        <v>-12.7</v>
      </c>
      <c r="AV281">
        <v>32.299999999999997</v>
      </c>
      <c r="AW281">
        <v>23.7</v>
      </c>
      <c r="AX281" s="6">
        <v>10.3</v>
      </c>
      <c r="AY281" s="6">
        <v>8.4700000000000006</v>
      </c>
      <c r="AZ281" s="6">
        <v>0</v>
      </c>
      <c r="BA281" s="6">
        <v>5.58</v>
      </c>
      <c r="BB281" s="6">
        <v>5.81</v>
      </c>
      <c r="BC281" s="6">
        <v>-17.829999999999998</v>
      </c>
      <c r="BD281" s="6">
        <v>-6.48</v>
      </c>
      <c r="BE281" s="6">
        <v>-11.46</v>
      </c>
      <c r="BF281" s="6">
        <v>50.13</v>
      </c>
      <c r="BG281" s="6">
        <v>166.44</v>
      </c>
      <c r="BH281" s="6">
        <v>321.32</v>
      </c>
    </row>
    <row r="282" spans="1:60" hidden="1" x14ac:dyDescent="0.2">
      <c r="A282" t="s">
        <v>1842</v>
      </c>
      <c r="B282" t="s">
        <v>2480</v>
      </c>
      <c r="C282" t="s">
        <v>2481</v>
      </c>
      <c r="D282">
        <v>94</v>
      </c>
      <c r="E282" t="s">
        <v>421</v>
      </c>
      <c r="G282" t="s">
        <v>127</v>
      </c>
      <c r="H282" t="s">
        <v>2482</v>
      </c>
      <c r="K282" t="s">
        <v>297</v>
      </c>
      <c r="L282" t="s">
        <v>129</v>
      </c>
      <c r="M282" t="s">
        <v>751</v>
      </c>
      <c r="N282" s="17" t="s">
        <v>2483</v>
      </c>
      <c r="O282" s="19">
        <f t="shared" si="0"/>
        <v>72391</v>
      </c>
      <c r="P282">
        <v>4</v>
      </c>
      <c r="Q282" t="s">
        <v>2484</v>
      </c>
      <c r="R282" s="6">
        <v>1.32</v>
      </c>
      <c r="S282">
        <v>26.9</v>
      </c>
      <c r="T282">
        <v>43.3</v>
      </c>
      <c r="U282" s="5">
        <v>0</v>
      </c>
      <c r="V282" s="5">
        <v>14</v>
      </c>
      <c r="W282" s="6">
        <v>9.5</v>
      </c>
      <c r="X282" s="6">
        <v>14.22</v>
      </c>
      <c r="Y282" s="6">
        <v>5.91</v>
      </c>
      <c r="Z282" s="6">
        <v>0.83</v>
      </c>
      <c r="AA282" s="6">
        <v>0.95</v>
      </c>
      <c r="AB282" s="6">
        <v>6.42</v>
      </c>
      <c r="AC282" s="6">
        <v>9.51</v>
      </c>
      <c r="AD282" s="6">
        <v>2.3199999999999998</v>
      </c>
      <c r="AE282" s="6">
        <v>0.94</v>
      </c>
      <c r="AF282" s="6">
        <v>4.22</v>
      </c>
      <c r="AG282" s="6">
        <v>8.0299999999999994</v>
      </c>
      <c r="AH282" s="6">
        <v>30.25</v>
      </c>
      <c r="AI282" s="6">
        <v>0.98</v>
      </c>
      <c r="AJ282" s="6">
        <v>6.62</v>
      </c>
      <c r="AK282" s="6">
        <v>6.15</v>
      </c>
      <c r="AL282" s="6">
        <v>1.33</v>
      </c>
      <c r="AM282">
        <v>26.6</v>
      </c>
      <c r="AN282">
        <v>20.399999999999999</v>
      </c>
      <c r="AO282">
        <v>18.3</v>
      </c>
      <c r="AP282">
        <v>3.5</v>
      </c>
      <c r="AQ282">
        <v>16.399999999999999</v>
      </c>
      <c r="AR282">
        <v>0.6</v>
      </c>
      <c r="AS282">
        <v>13</v>
      </c>
      <c r="AT282">
        <v>15.5</v>
      </c>
      <c r="AU282">
        <v>-9.1999999999999993</v>
      </c>
      <c r="AV282">
        <v>20.100000000000001</v>
      </c>
      <c r="AW282">
        <v>9.1</v>
      </c>
      <c r="AX282" s="6">
        <v>10.14</v>
      </c>
      <c r="AY282" s="6">
        <v>14</v>
      </c>
      <c r="AZ282" s="6">
        <v>0</v>
      </c>
      <c r="BA282" s="6">
        <v>-0.75</v>
      </c>
      <c r="BB282" s="6">
        <v>10.78</v>
      </c>
      <c r="BC282" s="6">
        <v>5.31</v>
      </c>
      <c r="BD282" s="6">
        <v>4.78</v>
      </c>
      <c r="BE282" s="6">
        <v>-0.36</v>
      </c>
      <c r="BF282" s="6">
        <v>92.57</v>
      </c>
      <c r="BG282" s="6">
        <v>162.72</v>
      </c>
      <c r="BH282" s="6">
        <v>768.01</v>
      </c>
    </row>
    <row r="283" spans="1:60" hidden="1" x14ac:dyDescent="0.2">
      <c r="A283" t="s">
        <v>1848</v>
      </c>
      <c r="B283" t="s">
        <v>2734</v>
      </c>
      <c r="C283" t="s">
        <v>2735</v>
      </c>
      <c r="D283">
        <v>61</v>
      </c>
      <c r="E283" t="s">
        <v>2736</v>
      </c>
      <c r="G283" t="s">
        <v>84</v>
      </c>
      <c r="H283" t="s">
        <v>2737</v>
      </c>
      <c r="K283" t="s">
        <v>65</v>
      </c>
      <c r="L283" t="s">
        <v>229</v>
      </c>
      <c r="M283" t="s">
        <v>522</v>
      </c>
      <c r="N283" s="17" t="s">
        <v>2738</v>
      </c>
      <c r="O283" s="19">
        <f t="shared" si="0"/>
        <v>15108</v>
      </c>
      <c r="P283">
        <v>1</v>
      </c>
      <c r="Q283" t="s">
        <v>1596</v>
      </c>
      <c r="R283" s="6">
        <v>2.73</v>
      </c>
      <c r="S283">
        <v>60.9</v>
      </c>
      <c r="T283">
        <v>51.9</v>
      </c>
      <c r="U283" s="5">
        <v>13</v>
      </c>
      <c r="V283" s="5">
        <v>14</v>
      </c>
      <c r="W283" s="6">
        <v>13.1</v>
      </c>
      <c r="X283" s="6">
        <v>11.4</v>
      </c>
      <c r="Y283" s="6">
        <v>0.4</v>
      </c>
      <c r="Z283" s="6">
        <v>0.93</v>
      </c>
      <c r="AA283" s="6">
        <v>0.94</v>
      </c>
      <c r="AB283" s="6">
        <v>6.31</v>
      </c>
      <c r="AC283" s="6">
        <v>1.68</v>
      </c>
      <c r="AD283" s="6">
        <v>-0.86</v>
      </c>
      <c r="AE283" s="6">
        <v>0.97</v>
      </c>
      <c r="AF283" s="6">
        <v>7.25</v>
      </c>
      <c r="AG283" s="6">
        <v>2.9</v>
      </c>
      <c r="AH283" s="6">
        <v>-2.25</v>
      </c>
      <c r="AI283" s="6">
        <v>0.96</v>
      </c>
      <c r="AJ283" s="6">
        <v>3.16</v>
      </c>
      <c r="AK283" s="6">
        <v>2.72</v>
      </c>
      <c r="AL283" s="6">
        <v>3.83</v>
      </c>
      <c r="AM283">
        <v>22.9</v>
      </c>
      <c r="AN283">
        <v>22.3</v>
      </c>
      <c r="AO283">
        <v>12.7</v>
      </c>
      <c r="AP283">
        <v>2.1</v>
      </c>
      <c r="AQ283">
        <v>41.6</v>
      </c>
      <c r="AR283">
        <v>39.6</v>
      </c>
      <c r="AS283">
        <v>29.9</v>
      </c>
      <c r="AT283">
        <v>41.9</v>
      </c>
      <c r="AU283">
        <v>10</v>
      </c>
      <c r="AV283">
        <v>35.700000000000003</v>
      </c>
      <c r="AW283">
        <v>7.7</v>
      </c>
      <c r="AX283" s="6">
        <v>10.07</v>
      </c>
      <c r="AY283" s="6">
        <v>15.54</v>
      </c>
      <c r="AZ283" s="6">
        <v>0</v>
      </c>
      <c r="BA283" s="6">
        <v>-0.21</v>
      </c>
      <c r="BB283" s="6">
        <v>4.59</v>
      </c>
      <c r="BC283" s="6">
        <v>1.78</v>
      </c>
      <c r="BD283" s="6">
        <v>8.06</v>
      </c>
      <c r="BE283" s="6">
        <v>43.18</v>
      </c>
      <c r="BF283" s="6">
        <v>105.87</v>
      </c>
      <c r="BG283" s="6">
        <v>160.94</v>
      </c>
      <c r="BH283" s="6">
        <v>393.8</v>
      </c>
    </row>
    <row r="284" spans="1:60" hidden="1" x14ac:dyDescent="0.2">
      <c r="A284" t="s">
        <v>1854</v>
      </c>
      <c r="B284" t="s">
        <v>3132</v>
      </c>
      <c r="C284" t="s">
        <v>3133</v>
      </c>
      <c r="D284">
        <v>90</v>
      </c>
      <c r="E284" t="s">
        <v>179</v>
      </c>
      <c r="G284" t="s">
        <v>406</v>
      </c>
      <c r="H284" t="s">
        <v>3134</v>
      </c>
      <c r="K284" t="s">
        <v>76</v>
      </c>
      <c r="L284" t="s">
        <v>114</v>
      </c>
      <c r="M284" t="s">
        <v>1379</v>
      </c>
      <c r="N284" s="17" t="s">
        <v>3135</v>
      </c>
      <c r="O284" s="19">
        <f t="shared" si="0"/>
        <v>13098</v>
      </c>
      <c r="P284">
        <v>4</v>
      </c>
      <c r="Q284" t="s">
        <v>732</v>
      </c>
      <c r="R284" s="6">
        <v>3.05</v>
      </c>
      <c r="S284">
        <v>84.8</v>
      </c>
      <c r="T284">
        <v>84.8</v>
      </c>
      <c r="U284" s="5">
        <v>9</v>
      </c>
      <c r="V284" s="5">
        <v>14</v>
      </c>
      <c r="W284" s="6">
        <v>7.55</v>
      </c>
      <c r="X284" s="6">
        <v>7.74</v>
      </c>
      <c r="Y284" s="6">
        <v>11.11</v>
      </c>
      <c r="Z284" s="6">
        <v>-0.03</v>
      </c>
      <c r="AA284" s="6">
        <v>0.95</v>
      </c>
      <c r="AB284" s="6">
        <v>4.55</v>
      </c>
      <c r="AC284" s="6">
        <v>8.11</v>
      </c>
      <c r="AD284" s="6">
        <v>4.6500000000000004</v>
      </c>
      <c r="AE284" s="6">
        <v>0.71</v>
      </c>
      <c r="AF284" s="6">
        <v>8.8000000000000007</v>
      </c>
      <c r="AG284" s="6">
        <v>14.45</v>
      </c>
      <c r="AH284" s="6">
        <v>-5.48</v>
      </c>
      <c r="AI284" s="6">
        <v>0.66</v>
      </c>
      <c r="AJ284" s="6">
        <v>13.43</v>
      </c>
      <c r="AK284" s="6">
        <v>13.23</v>
      </c>
      <c r="AL284" s="6">
        <v>12.69</v>
      </c>
      <c r="AM284">
        <v>27.9</v>
      </c>
      <c r="AN284">
        <v>27.9</v>
      </c>
      <c r="AO284">
        <v>25.9</v>
      </c>
      <c r="AP284">
        <v>14.9</v>
      </c>
      <c r="AQ284">
        <v>-13.4</v>
      </c>
      <c r="AR284">
        <v>-10</v>
      </c>
      <c r="AS284">
        <v>-30.7</v>
      </c>
      <c r="AT284">
        <v>-13.7</v>
      </c>
      <c r="AU284">
        <v>-0.8</v>
      </c>
      <c r="AV284">
        <v>31.3</v>
      </c>
      <c r="AW284">
        <v>25</v>
      </c>
      <c r="AX284" s="6">
        <v>9.84</v>
      </c>
      <c r="AY284" s="6">
        <v>5.49</v>
      </c>
      <c r="AZ284" s="6">
        <v>0</v>
      </c>
      <c r="BA284" s="6">
        <v>1.56</v>
      </c>
      <c r="BB284" s="6">
        <v>5</v>
      </c>
      <c r="BC284" s="6">
        <v>5.61</v>
      </c>
      <c r="BD284" s="6">
        <v>10.66</v>
      </c>
      <c r="BE284" s="6">
        <v>10.1</v>
      </c>
      <c r="BF284" s="6">
        <v>30.62</v>
      </c>
      <c r="BG284" s="6">
        <v>155.52000000000001</v>
      </c>
      <c r="BH284" s="6">
        <v>129.91</v>
      </c>
    </row>
    <row r="285" spans="1:60" hidden="1" x14ac:dyDescent="0.2">
      <c r="A285" t="s">
        <v>1859</v>
      </c>
      <c r="B285" t="s">
        <v>1216</v>
      </c>
      <c r="C285" t="s">
        <v>1217</v>
      </c>
      <c r="D285">
        <v>99</v>
      </c>
      <c r="E285" t="s">
        <v>63</v>
      </c>
      <c r="G285" t="s">
        <v>74</v>
      </c>
      <c r="H285" t="s">
        <v>1218</v>
      </c>
      <c r="K285" t="s">
        <v>65</v>
      </c>
      <c r="L285" t="s">
        <v>114</v>
      </c>
      <c r="M285" t="s">
        <v>366</v>
      </c>
      <c r="N285" s="17" t="s">
        <v>1219</v>
      </c>
      <c r="O285" s="19">
        <f t="shared" si="0"/>
        <v>8834</v>
      </c>
      <c r="P285">
        <v>2</v>
      </c>
      <c r="Q285" t="s">
        <v>1220</v>
      </c>
      <c r="R285" s="6">
        <v>4.7300000000000004</v>
      </c>
      <c r="S285">
        <v>77.8</v>
      </c>
      <c r="T285">
        <v>76.3</v>
      </c>
      <c r="U285" s="5">
        <v>13</v>
      </c>
      <c r="V285" s="5">
        <v>14</v>
      </c>
      <c r="W285" s="6">
        <v>14.97</v>
      </c>
      <c r="X285" s="6">
        <v>10.86</v>
      </c>
      <c r="Y285" s="6">
        <v>4.04</v>
      </c>
      <c r="Z285" s="6">
        <v>0.67</v>
      </c>
      <c r="AA285" s="6">
        <v>0.9</v>
      </c>
      <c r="AB285" s="6">
        <v>10.65</v>
      </c>
      <c r="AC285" s="6">
        <v>12.07</v>
      </c>
      <c r="AD285" s="6">
        <v>-1.53</v>
      </c>
      <c r="AE285" s="6">
        <v>0.86</v>
      </c>
      <c r="AF285" s="6">
        <v>10.59</v>
      </c>
      <c r="AG285" s="6">
        <v>11.28</v>
      </c>
      <c r="AH285" s="6">
        <v>-2.99</v>
      </c>
      <c r="AI285" s="6">
        <v>0.95</v>
      </c>
      <c r="AJ285" s="6">
        <v>11.97</v>
      </c>
      <c r="AK285" s="6">
        <v>12.32</v>
      </c>
      <c r="AL285" s="6">
        <v>-0.27</v>
      </c>
      <c r="AM285">
        <v>15.8</v>
      </c>
      <c r="AN285">
        <v>16.5</v>
      </c>
      <c r="AO285">
        <v>15.2</v>
      </c>
      <c r="AP285">
        <v>9.1</v>
      </c>
      <c r="AQ285">
        <v>-15.3</v>
      </c>
      <c r="AR285">
        <v>-14.2</v>
      </c>
      <c r="AS285">
        <v>-11.3</v>
      </c>
      <c r="AT285">
        <v>-3.4</v>
      </c>
      <c r="AU285">
        <v>-21.1</v>
      </c>
      <c r="AV285">
        <v>48.1</v>
      </c>
      <c r="AW285">
        <v>20.5</v>
      </c>
      <c r="AX285" s="6">
        <v>8.77</v>
      </c>
      <c r="AY285" s="6">
        <v>4.6399999999999997</v>
      </c>
      <c r="AZ285" s="6">
        <v>0</v>
      </c>
      <c r="BA285" s="6">
        <v>0.5</v>
      </c>
      <c r="BB285" s="6">
        <v>2.0699999999999998</v>
      </c>
      <c r="BC285" s="6">
        <v>-2.96</v>
      </c>
      <c r="BD285" s="6">
        <v>3.37</v>
      </c>
      <c r="BE285" s="6">
        <v>-6.52</v>
      </c>
      <c r="BF285" s="6">
        <v>25.47</v>
      </c>
      <c r="BG285" s="6">
        <v>131.84</v>
      </c>
      <c r="BH285" s="6">
        <v>259.61</v>
      </c>
    </row>
    <row r="286" spans="1:60" hidden="1" x14ac:dyDescent="0.2">
      <c r="A286" t="s">
        <v>1864</v>
      </c>
      <c r="B286" t="s">
        <v>3422</v>
      </c>
      <c r="C286" t="s">
        <v>3423</v>
      </c>
      <c r="D286">
        <v>100</v>
      </c>
      <c r="E286" t="s">
        <v>1833</v>
      </c>
      <c r="G286" t="s">
        <v>84</v>
      </c>
      <c r="H286" t="s">
        <v>3424</v>
      </c>
      <c r="K286" t="s">
        <v>228</v>
      </c>
      <c r="L286" t="s">
        <v>86</v>
      </c>
      <c r="M286" t="s">
        <v>198</v>
      </c>
      <c r="N286" s="17" t="s">
        <v>3425</v>
      </c>
      <c r="O286" s="19">
        <f t="shared" si="0"/>
        <v>6175</v>
      </c>
      <c r="P286">
        <v>4</v>
      </c>
      <c r="Q286" t="s">
        <v>3426</v>
      </c>
      <c r="R286" s="6">
        <v>3.69</v>
      </c>
      <c r="S286">
        <v>29.2</v>
      </c>
      <c r="T286">
        <v>21.6</v>
      </c>
      <c r="U286" s="5">
        <v>0</v>
      </c>
      <c r="V286" s="5">
        <v>14</v>
      </c>
      <c r="W286" s="6">
        <v>18.149999999999999</v>
      </c>
      <c r="X286" s="6">
        <v>17.329999999999998</v>
      </c>
      <c r="Y286" s="6">
        <v>12.99</v>
      </c>
      <c r="Z286" s="6">
        <v>0.92</v>
      </c>
      <c r="AA286" s="6">
        <v>0.92</v>
      </c>
      <c r="AB286" s="6">
        <v>17.399999999999999</v>
      </c>
      <c r="AC286" s="6">
        <v>9.9700000000000006</v>
      </c>
      <c r="AD286" s="6">
        <v>15.38</v>
      </c>
      <c r="AE286" s="6">
        <v>0.91</v>
      </c>
      <c r="AF286" s="6">
        <v>21.41</v>
      </c>
      <c r="AG286" s="6">
        <v>11.82</v>
      </c>
      <c r="AH286" s="6">
        <v>-3.3</v>
      </c>
      <c r="AI286" s="6">
        <v>0.95</v>
      </c>
      <c r="AJ286" s="6">
        <v>12.47</v>
      </c>
      <c r="AK286" s="6">
        <v>10.56</v>
      </c>
      <c r="AL286" s="6">
        <v>23.75</v>
      </c>
      <c r="AM286">
        <v>10.3</v>
      </c>
      <c r="AN286">
        <v>7.9</v>
      </c>
      <c r="AO286">
        <v>4.8</v>
      </c>
      <c r="AP286">
        <v>0.7</v>
      </c>
      <c r="AQ286">
        <v>-61.4</v>
      </c>
      <c r="AR286">
        <v>-60.2</v>
      </c>
      <c r="AS286">
        <v>-64.5</v>
      </c>
      <c r="AT286">
        <v>-54.6</v>
      </c>
      <c r="AU286">
        <v>-64.2</v>
      </c>
      <c r="AV286">
        <v>46.2</v>
      </c>
      <c r="AW286">
        <v>6.6</v>
      </c>
      <c r="AX286" s="6">
        <v>8.66</v>
      </c>
      <c r="AY286" s="6">
        <v>-9.5</v>
      </c>
      <c r="AZ286" s="6">
        <v>0</v>
      </c>
      <c r="BA286" s="6">
        <v>-2.02</v>
      </c>
      <c r="BB286" s="6">
        <v>7.27</v>
      </c>
      <c r="BC286" s="6">
        <v>-5.95</v>
      </c>
      <c r="BD286" s="6">
        <v>-18.440000000000001</v>
      </c>
      <c r="BE286" s="6">
        <v>-26.38</v>
      </c>
      <c r="BF286" s="6">
        <v>-39.299999999999997</v>
      </c>
      <c r="BG286" s="6">
        <v>129.4</v>
      </c>
      <c r="BH286" s="6">
        <v>253.25</v>
      </c>
    </row>
    <row r="287" spans="1:60" hidden="1" x14ac:dyDescent="0.2">
      <c r="A287" t="s">
        <v>1869</v>
      </c>
      <c r="B287" t="s">
        <v>1323</v>
      </c>
      <c r="C287" t="s">
        <v>1324</v>
      </c>
      <c r="D287">
        <v>86</v>
      </c>
      <c r="E287" t="s">
        <v>1325</v>
      </c>
      <c r="G287" t="s">
        <v>84</v>
      </c>
      <c r="H287" t="s">
        <v>1326</v>
      </c>
      <c r="K287" t="s">
        <v>65</v>
      </c>
      <c r="L287" t="s">
        <v>66</v>
      </c>
      <c r="M287" t="s">
        <v>346</v>
      </c>
      <c r="N287" s="17" t="s">
        <v>1327</v>
      </c>
      <c r="O287" s="19">
        <f t="shared" si="0"/>
        <v>28269</v>
      </c>
      <c r="P287">
        <v>1</v>
      </c>
      <c r="Q287" t="s">
        <v>992</v>
      </c>
      <c r="R287" s="6">
        <v>2.2799999999999998</v>
      </c>
      <c r="S287">
        <v>25</v>
      </c>
      <c r="T287">
        <v>8.4</v>
      </c>
      <c r="U287" s="5">
        <v>13</v>
      </c>
      <c r="V287" s="5">
        <v>14</v>
      </c>
      <c r="W287" s="6">
        <v>12.78</v>
      </c>
      <c r="X287" s="6">
        <v>12.77</v>
      </c>
      <c r="Y287" s="6">
        <v>4.07</v>
      </c>
      <c r="Z287" s="6">
        <v>0.98</v>
      </c>
      <c r="AA287" s="6">
        <v>0.84</v>
      </c>
      <c r="AB287" s="6">
        <v>8.64</v>
      </c>
      <c r="AC287" s="6">
        <v>5.07</v>
      </c>
      <c r="AD287" s="6">
        <v>1.66</v>
      </c>
      <c r="AE287" s="6">
        <v>0.9</v>
      </c>
      <c r="AF287" s="6">
        <v>17.059999999999999</v>
      </c>
      <c r="AG287" s="6">
        <v>14.52</v>
      </c>
      <c r="AI287" s="6">
        <v>0.96</v>
      </c>
      <c r="AJ287" s="6">
        <v>7.46</v>
      </c>
      <c r="AK287" s="6">
        <v>8.68</v>
      </c>
      <c r="AL287" s="6">
        <v>6.2</v>
      </c>
      <c r="AM287">
        <v>14</v>
      </c>
      <c r="AN287">
        <v>11</v>
      </c>
      <c r="AO287">
        <v>3.6</v>
      </c>
      <c r="AP287">
        <v>1.9</v>
      </c>
      <c r="AQ287">
        <v>8.3000000000000007</v>
      </c>
      <c r="AR287">
        <v>33</v>
      </c>
      <c r="AS287">
        <v>-25.2</v>
      </c>
      <c r="AT287">
        <v>-20.399999999999999</v>
      </c>
      <c r="AU287">
        <v>-7.5</v>
      </c>
      <c r="AV287">
        <v>11.8</v>
      </c>
      <c r="AW287">
        <v>2.7</v>
      </c>
      <c r="AX287" s="6">
        <v>7.49</v>
      </c>
      <c r="AY287" s="6">
        <v>10.48</v>
      </c>
      <c r="AZ287" s="6">
        <v>0</v>
      </c>
      <c r="BA287" s="6">
        <v>-0.41</v>
      </c>
      <c r="BB287" s="6">
        <v>-1.45</v>
      </c>
      <c r="BC287" s="6">
        <v>1.57</v>
      </c>
      <c r="BD287" s="6">
        <v>28.33</v>
      </c>
      <c r="BE287" s="6">
        <v>12.49</v>
      </c>
      <c r="BF287" s="6">
        <v>64.599999999999994</v>
      </c>
      <c r="BG287" s="6">
        <v>105.99</v>
      </c>
      <c r="BH287" s="6">
        <v>2149.1</v>
      </c>
    </row>
    <row r="288" spans="1:60" hidden="1" x14ac:dyDescent="0.2">
      <c r="A288" t="s">
        <v>1875</v>
      </c>
      <c r="B288" t="s">
        <v>1882</v>
      </c>
      <c r="C288" t="s">
        <v>1883</v>
      </c>
      <c r="D288">
        <v>94</v>
      </c>
      <c r="E288" t="s">
        <v>1833</v>
      </c>
      <c r="G288" t="s">
        <v>406</v>
      </c>
      <c r="H288" t="s">
        <v>1884</v>
      </c>
      <c r="K288" t="s">
        <v>96</v>
      </c>
      <c r="L288" t="s">
        <v>229</v>
      </c>
      <c r="M288" t="s">
        <v>230</v>
      </c>
      <c r="N288" s="17" t="s">
        <v>1885</v>
      </c>
      <c r="O288" s="19">
        <f t="shared" si="0"/>
        <v>3866</v>
      </c>
      <c r="P288">
        <v>4</v>
      </c>
      <c r="Q288" t="s">
        <v>1886</v>
      </c>
      <c r="R288" s="6">
        <v>4.68</v>
      </c>
      <c r="S288">
        <v>80.2</v>
      </c>
      <c r="T288">
        <v>81.599999999999994</v>
      </c>
      <c r="U288" s="5">
        <v>3</v>
      </c>
      <c r="V288" s="5">
        <v>14</v>
      </c>
      <c r="W288" s="6">
        <v>17.489999999999998</v>
      </c>
      <c r="X288" s="6">
        <v>14.49</v>
      </c>
      <c r="Y288" s="6">
        <v>12.78</v>
      </c>
      <c r="Z288" s="6">
        <v>0.98</v>
      </c>
      <c r="AA288" s="6">
        <v>0.98</v>
      </c>
      <c r="AB288" s="6">
        <v>9.92</v>
      </c>
      <c r="AC288" s="6">
        <v>10.3</v>
      </c>
      <c r="AD288" s="6">
        <v>4.8600000000000003</v>
      </c>
      <c r="AE288" s="6">
        <v>0.98</v>
      </c>
      <c r="AF288" s="6">
        <v>9.19</v>
      </c>
      <c r="AG288" s="6">
        <v>7.65</v>
      </c>
      <c r="AH288" s="6">
        <v>-15.24</v>
      </c>
      <c r="AI288" s="6">
        <v>0.97</v>
      </c>
      <c r="AJ288" s="6">
        <v>9.9</v>
      </c>
      <c r="AK288" s="6">
        <v>7.83</v>
      </c>
      <c r="AL288" s="6">
        <v>-1.27</v>
      </c>
      <c r="AM288">
        <v>17.600000000000001</v>
      </c>
      <c r="AN288">
        <v>17.100000000000001</v>
      </c>
      <c r="AO288">
        <v>13.7</v>
      </c>
      <c r="AP288">
        <v>2.1</v>
      </c>
      <c r="AQ288">
        <v>-4.2</v>
      </c>
      <c r="AR288">
        <v>-1.8</v>
      </c>
      <c r="AS288">
        <v>-4.4000000000000004</v>
      </c>
      <c r="AT288">
        <v>-3.4</v>
      </c>
      <c r="AU288">
        <v>-35.9</v>
      </c>
      <c r="AV288">
        <v>12</v>
      </c>
      <c r="AW288">
        <v>2.2999999999999998</v>
      </c>
      <c r="AX288" s="6">
        <v>7.35</v>
      </c>
      <c r="AY288" s="6">
        <v>13.24</v>
      </c>
      <c r="AZ288" s="6">
        <v>0</v>
      </c>
      <c r="BA288" s="6">
        <v>-1.46</v>
      </c>
      <c r="BB288" s="6">
        <v>3.05</v>
      </c>
      <c r="BC288" s="6">
        <v>5.17</v>
      </c>
      <c r="BD288" s="6">
        <v>17.399999999999999</v>
      </c>
      <c r="BE288" s="6">
        <v>11.09</v>
      </c>
      <c r="BF288" s="6">
        <v>86.2</v>
      </c>
      <c r="BG288" s="6">
        <v>103.33</v>
      </c>
      <c r="BH288" s="6">
        <v>1214.21</v>
      </c>
    </row>
    <row r="289" spans="1:61" hidden="1" x14ac:dyDescent="0.2">
      <c r="A289" t="s">
        <v>1881</v>
      </c>
      <c r="B289" t="s">
        <v>3323</v>
      </c>
      <c r="C289" t="s">
        <v>3324</v>
      </c>
      <c r="D289">
        <v>29</v>
      </c>
      <c r="E289" t="s">
        <v>1542</v>
      </c>
      <c r="H289" t="s">
        <v>3325</v>
      </c>
      <c r="K289" t="s">
        <v>65</v>
      </c>
      <c r="L289" t="s">
        <v>66</v>
      </c>
      <c r="M289" t="s">
        <v>190</v>
      </c>
      <c r="N289" s="17" t="s">
        <v>3326</v>
      </c>
      <c r="O289" s="19">
        <f t="shared" si="0"/>
        <v>1635</v>
      </c>
      <c r="P289">
        <v>1</v>
      </c>
      <c r="Q289" t="s">
        <v>1655</v>
      </c>
      <c r="R289" s="6">
        <v>2.96</v>
      </c>
      <c r="S289">
        <v>81</v>
      </c>
      <c r="T289">
        <v>80.7</v>
      </c>
      <c r="U289" s="5">
        <v>3</v>
      </c>
      <c r="V289" s="5">
        <v>14</v>
      </c>
      <c r="W289" s="6">
        <v>37.26</v>
      </c>
      <c r="X289" s="6">
        <v>11.07</v>
      </c>
      <c r="Y289" s="6">
        <v>0</v>
      </c>
      <c r="Z289" s="6">
        <v>0.77</v>
      </c>
      <c r="AA289" s="6">
        <v>0.64</v>
      </c>
      <c r="AB289" s="6">
        <v>6.91</v>
      </c>
      <c r="AC289" s="6">
        <v>-3.92</v>
      </c>
      <c r="AD289" s="6">
        <v>61.43</v>
      </c>
      <c r="AE289" s="6">
        <v>0.42</v>
      </c>
      <c r="AF289" s="6">
        <v>4.0199999999999996</v>
      </c>
      <c r="AG289" s="6">
        <v>-13.78</v>
      </c>
      <c r="AI289" s="6">
        <v>0.42</v>
      </c>
      <c r="AJ289" s="6">
        <v>2.21</v>
      </c>
      <c r="AK289" s="6">
        <v>3.95</v>
      </c>
      <c r="AL289" s="6">
        <v>8.82</v>
      </c>
      <c r="AM289">
        <v>41.9</v>
      </c>
      <c r="AN289">
        <v>27.3</v>
      </c>
      <c r="AO289">
        <v>17</v>
      </c>
      <c r="AP289">
        <v>0.8</v>
      </c>
      <c r="AQ289">
        <v>81.099999999999994</v>
      </c>
      <c r="AR289">
        <v>104.5</v>
      </c>
      <c r="AS289">
        <v>76.099999999999994</v>
      </c>
      <c r="AT289">
        <v>52.1</v>
      </c>
      <c r="AU289">
        <v>-10.8</v>
      </c>
      <c r="AV289">
        <v>21.8</v>
      </c>
      <c r="AW289">
        <v>41.1</v>
      </c>
      <c r="AX289" s="6">
        <v>7.09</v>
      </c>
      <c r="AY289" s="6">
        <v>9.01</v>
      </c>
      <c r="AZ289" s="6">
        <v>0</v>
      </c>
      <c r="BA289" s="6">
        <v>-1.88</v>
      </c>
      <c r="BB289" s="6">
        <v>1.46</v>
      </c>
      <c r="BC289" s="6">
        <v>0.13</v>
      </c>
      <c r="BD289" s="6">
        <v>32.090000000000003</v>
      </c>
      <c r="BE289" s="6">
        <v>40.94</v>
      </c>
      <c r="BF289" s="6">
        <v>53.93</v>
      </c>
      <c r="BG289" s="6">
        <v>98.34</v>
      </c>
      <c r="BH289" s="6">
        <v>3773.11</v>
      </c>
    </row>
    <row r="290" spans="1:61" hidden="1" x14ac:dyDescent="0.2">
      <c r="A290" t="s">
        <v>1887</v>
      </c>
      <c r="B290" t="s">
        <v>329</v>
      </c>
      <c r="C290" t="s">
        <v>330</v>
      </c>
      <c r="D290">
        <v>52</v>
      </c>
      <c r="E290" t="s">
        <v>331</v>
      </c>
      <c r="G290" t="s">
        <v>84</v>
      </c>
      <c r="H290" t="s">
        <v>332</v>
      </c>
      <c r="K290" t="s">
        <v>65</v>
      </c>
      <c r="L290" t="s">
        <v>181</v>
      </c>
      <c r="M290" t="s">
        <v>275</v>
      </c>
      <c r="N290" t="s">
        <v>333</v>
      </c>
      <c r="O290" s="19">
        <f t="shared" si="0"/>
        <v>18038</v>
      </c>
      <c r="P290">
        <v>4</v>
      </c>
      <c r="Q290" t="s">
        <v>334</v>
      </c>
      <c r="R290" s="6">
        <v>3.54</v>
      </c>
      <c r="S290">
        <v>59.8</v>
      </c>
      <c r="T290">
        <v>100</v>
      </c>
      <c r="U290" s="5">
        <v>10</v>
      </c>
      <c r="V290" s="5">
        <v>14</v>
      </c>
      <c r="W290" s="6">
        <v>5.14</v>
      </c>
      <c r="X290" s="6">
        <v>7</v>
      </c>
      <c r="Y290" s="6">
        <v>6.75</v>
      </c>
      <c r="Z290" s="6">
        <v>0.06</v>
      </c>
      <c r="AA290" s="6">
        <v>0.69</v>
      </c>
      <c r="AB290" s="6">
        <v>6.64</v>
      </c>
      <c r="AC290" s="6">
        <v>6.34</v>
      </c>
      <c r="AD290" s="6">
        <v>5.3</v>
      </c>
      <c r="AE290" s="6">
        <v>0.43</v>
      </c>
      <c r="AF290" s="6">
        <v>4.57</v>
      </c>
      <c r="AG290" s="6">
        <v>2.11</v>
      </c>
      <c r="AH290" s="6">
        <v>15.46</v>
      </c>
      <c r="AI290" s="6">
        <v>-0.22</v>
      </c>
      <c r="AJ290" s="6">
        <v>1.97</v>
      </c>
      <c r="AK290" s="6">
        <v>4.9400000000000004</v>
      </c>
      <c r="AL290" s="6">
        <v>4.91</v>
      </c>
      <c r="AM290">
        <v>16.899999999999999</v>
      </c>
      <c r="AN290">
        <v>16.899999999999999</v>
      </c>
      <c r="AO290">
        <v>7.7</v>
      </c>
      <c r="AP290">
        <v>2.7</v>
      </c>
      <c r="AQ290">
        <v>-12.6</v>
      </c>
      <c r="AR290">
        <v>-15.2</v>
      </c>
      <c r="AS290">
        <v>-5.6</v>
      </c>
      <c r="AT290">
        <v>5.4</v>
      </c>
      <c r="AU290">
        <v>-12</v>
      </c>
      <c r="AV290">
        <v>41.6</v>
      </c>
      <c r="AW290">
        <v>9999</v>
      </c>
      <c r="AX290" s="6">
        <v>6.51</v>
      </c>
      <c r="AY290" s="6">
        <v>0.01</v>
      </c>
      <c r="AZ290" s="6">
        <v>0</v>
      </c>
      <c r="BA290" s="6">
        <v>2.85</v>
      </c>
      <c r="BB290" s="6">
        <v>-2.5</v>
      </c>
      <c r="BC290" s="6">
        <v>2.87</v>
      </c>
      <c r="BD290" s="6">
        <v>-7.09</v>
      </c>
      <c r="BE290" s="6">
        <v>-9.61</v>
      </c>
      <c r="BF290" s="6">
        <v>0.04</v>
      </c>
      <c r="BG290" s="6">
        <v>87.94</v>
      </c>
      <c r="BH290" s="6">
        <v>347.02</v>
      </c>
    </row>
    <row r="291" spans="1:61" hidden="1" x14ac:dyDescent="0.2">
      <c r="A291" t="s">
        <v>1892</v>
      </c>
      <c r="B291" t="s">
        <v>1626</v>
      </c>
      <c r="C291" t="s">
        <v>1627</v>
      </c>
      <c r="D291">
        <v>30</v>
      </c>
      <c r="E291" t="s">
        <v>218</v>
      </c>
      <c r="H291" t="s">
        <v>1628</v>
      </c>
      <c r="K291" t="s">
        <v>65</v>
      </c>
      <c r="L291" t="s">
        <v>66</v>
      </c>
      <c r="M291" t="s">
        <v>67</v>
      </c>
      <c r="N291" t="s">
        <v>1629</v>
      </c>
      <c r="O291" s="19">
        <f t="shared" si="0"/>
        <v>1199</v>
      </c>
      <c r="P291">
        <v>4</v>
      </c>
      <c r="Q291" t="s">
        <v>1630</v>
      </c>
      <c r="R291" s="6">
        <v>2.79</v>
      </c>
      <c r="S291">
        <v>31.2</v>
      </c>
      <c r="T291">
        <v>47.1</v>
      </c>
      <c r="U291" s="5">
        <v>0</v>
      </c>
      <c r="V291" s="5">
        <v>14</v>
      </c>
      <c r="W291" s="6">
        <v>11.55</v>
      </c>
      <c r="X291" s="6">
        <v>12.17</v>
      </c>
      <c r="Y291" s="6">
        <v>0</v>
      </c>
      <c r="Z291" s="6">
        <v>0.28000000000000003</v>
      </c>
      <c r="AA291" s="6">
        <v>0.61</v>
      </c>
      <c r="AB291" s="6">
        <v>9.77</v>
      </c>
      <c r="AC291" s="6">
        <v>-2.2000000000000002</v>
      </c>
      <c r="AD291" s="6">
        <v>-18.97</v>
      </c>
      <c r="AE291" s="6">
        <v>0.48</v>
      </c>
      <c r="AF291" s="6">
        <v>-1.73</v>
      </c>
      <c r="AG291" s="6">
        <v>-9.01</v>
      </c>
      <c r="AI291" s="6">
        <v>0.92</v>
      </c>
      <c r="AJ291" s="6">
        <v>10.18</v>
      </c>
      <c r="AK291" s="6">
        <v>8.58</v>
      </c>
      <c r="AL291" s="6">
        <v>-5.12</v>
      </c>
      <c r="AM291">
        <v>11.4</v>
      </c>
      <c r="AN291">
        <v>11.2</v>
      </c>
      <c r="AO291">
        <v>15.7</v>
      </c>
      <c r="AP291">
        <v>3.3</v>
      </c>
      <c r="AQ291">
        <v>-8.6999999999999993</v>
      </c>
      <c r="AR291">
        <v>-12.1</v>
      </c>
      <c r="AS291">
        <v>33.700000000000003</v>
      </c>
      <c r="AT291">
        <v>1.1000000000000001</v>
      </c>
      <c r="AU291">
        <v>-34.700000000000003</v>
      </c>
      <c r="AV291">
        <v>2.9</v>
      </c>
      <c r="AW291">
        <v>8.5</v>
      </c>
      <c r="AX291" s="6">
        <v>6.01</v>
      </c>
      <c r="AY291" s="6">
        <v>-2.2799999999999998</v>
      </c>
      <c r="AZ291" s="6">
        <v>0</v>
      </c>
      <c r="BA291" s="6">
        <v>-0.63</v>
      </c>
      <c r="BB291" s="6">
        <v>-0.47</v>
      </c>
      <c r="BC291" s="6">
        <v>-7.15</v>
      </c>
      <c r="BD291" s="6">
        <v>-3.99</v>
      </c>
      <c r="BE291" s="6">
        <v>-4.88</v>
      </c>
      <c r="BF291" s="6">
        <v>-10.9</v>
      </c>
      <c r="BG291" s="6">
        <v>79.260000000000005</v>
      </c>
      <c r="BH291" s="6">
        <v>170.03</v>
      </c>
    </row>
    <row r="292" spans="1:61" hidden="1" x14ac:dyDescent="0.2">
      <c r="A292" t="s">
        <v>1898</v>
      </c>
      <c r="B292" t="s">
        <v>1087</v>
      </c>
      <c r="C292" t="s">
        <v>1088</v>
      </c>
      <c r="D292">
        <v>61</v>
      </c>
      <c r="E292" t="s">
        <v>265</v>
      </c>
      <c r="G292" t="s">
        <v>406</v>
      </c>
      <c r="H292" t="s">
        <v>1089</v>
      </c>
      <c r="K292" t="s">
        <v>65</v>
      </c>
      <c r="L292" t="s">
        <v>66</v>
      </c>
      <c r="M292" t="s">
        <v>77</v>
      </c>
      <c r="N292" t="s">
        <v>1090</v>
      </c>
      <c r="O292" s="19">
        <f t="shared" si="0"/>
        <v>3228</v>
      </c>
      <c r="P292">
        <v>4</v>
      </c>
      <c r="Q292" t="s">
        <v>1091</v>
      </c>
      <c r="R292" s="6">
        <v>3.3</v>
      </c>
      <c r="S292">
        <v>83.8</v>
      </c>
      <c r="T292">
        <v>83.5</v>
      </c>
      <c r="U292" s="5">
        <v>14</v>
      </c>
      <c r="V292" s="5">
        <v>14</v>
      </c>
      <c r="W292" s="6">
        <v>11.04</v>
      </c>
      <c r="X292" s="6">
        <v>11.87</v>
      </c>
      <c r="Y292" s="6">
        <v>3.51</v>
      </c>
      <c r="Z292" s="6">
        <v>0.92</v>
      </c>
      <c r="AA292" s="6">
        <v>0.8</v>
      </c>
      <c r="AB292" s="6">
        <v>5.76</v>
      </c>
      <c r="AC292" s="6">
        <v>1.78</v>
      </c>
      <c r="AD292" s="6">
        <v>-1.1299999999999999</v>
      </c>
      <c r="AE292" s="6">
        <v>0.8</v>
      </c>
      <c r="AF292" s="6">
        <v>5.76</v>
      </c>
      <c r="AG292" s="6">
        <v>4.71</v>
      </c>
      <c r="AH292" s="6">
        <v>-21.76</v>
      </c>
      <c r="AI292" s="6">
        <v>0.92</v>
      </c>
      <c r="AJ292" s="6">
        <v>4.6900000000000004</v>
      </c>
      <c r="AK292" s="6">
        <v>3.03</v>
      </c>
      <c r="AL292" s="6">
        <v>2.5499999999999998</v>
      </c>
      <c r="AM292">
        <v>27.3</v>
      </c>
      <c r="AN292">
        <v>25.4</v>
      </c>
      <c r="AO292">
        <v>18</v>
      </c>
      <c r="AP292">
        <v>7.3</v>
      </c>
      <c r="AQ292">
        <v>17.600000000000001</v>
      </c>
      <c r="AR292">
        <v>18</v>
      </c>
      <c r="AS292">
        <v>6.2</v>
      </c>
      <c r="AT292">
        <v>22.5</v>
      </c>
      <c r="AU292">
        <v>48.8</v>
      </c>
      <c r="AV292">
        <v>14.6</v>
      </c>
      <c r="AW292">
        <v>5.7</v>
      </c>
      <c r="AX292" s="6">
        <v>5.58</v>
      </c>
      <c r="AY292" s="6">
        <v>6.53</v>
      </c>
      <c r="AZ292" s="6">
        <v>0</v>
      </c>
      <c r="BA292" s="6">
        <v>-1.19</v>
      </c>
      <c r="BB292" s="6">
        <v>0.9</v>
      </c>
      <c r="BC292" s="6">
        <v>-3.78</v>
      </c>
      <c r="BD292" s="6">
        <v>15.97</v>
      </c>
      <c r="BE292" s="6">
        <v>20.28</v>
      </c>
      <c r="BF292" s="6">
        <v>37.229999999999997</v>
      </c>
      <c r="BG292" s="6">
        <v>72.2</v>
      </c>
      <c r="BH292" s="6">
        <v>349.51</v>
      </c>
    </row>
    <row r="293" spans="1:61" hidden="1" x14ac:dyDescent="0.2">
      <c r="A293" t="s">
        <v>1904</v>
      </c>
      <c r="B293" t="s">
        <v>1093</v>
      </c>
      <c r="C293" t="s">
        <v>1094</v>
      </c>
      <c r="D293">
        <v>56</v>
      </c>
      <c r="E293" t="s">
        <v>617</v>
      </c>
      <c r="G293" t="s">
        <v>188</v>
      </c>
      <c r="H293" t="s">
        <v>1095</v>
      </c>
      <c r="K293" t="s">
        <v>944</v>
      </c>
      <c r="L293" t="s">
        <v>129</v>
      </c>
      <c r="M293" t="s">
        <v>130</v>
      </c>
      <c r="N293" t="s">
        <v>1096</v>
      </c>
      <c r="O293" s="19">
        <f t="shared" si="0"/>
        <v>24848</v>
      </c>
      <c r="P293">
        <v>4</v>
      </c>
      <c r="Q293" t="s">
        <v>1097</v>
      </c>
      <c r="R293" s="6">
        <v>2.5499999999999998</v>
      </c>
      <c r="S293">
        <v>92.6</v>
      </c>
      <c r="T293">
        <v>385.3</v>
      </c>
      <c r="U293" s="5">
        <v>14</v>
      </c>
      <c r="V293" s="5">
        <v>14</v>
      </c>
      <c r="W293" s="6">
        <v>8.1199999999999992</v>
      </c>
      <c r="X293" s="6">
        <v>6.22</v>
      </c>
      <c r="Y293" s="6">
        <v>0.4</v>
      </c>
      <c r="Z293" s="6">
        <v>0.98</v>
      </c>
      <c r="AA293" s="6">
        <v>0.98</v>
      </c>
      <c r="AB293" s="6">
        <v>4.5199999999999996</v>
      </c>
      <c r="AC293" s="6">
        <v>3.16</v>
      </c>
      <c r="AD293" s="6">
        <v>6.72</v>
      </c>
      <c r="AE293" s="6">
        <v>0.83</v>
      </c>
      <c r="AF293" s="6">
        <v>-3.87</v>
      </c>
      <c r="AG293" s="6">
        <v>-14.42</v>
      </c>
      <c r="AH293" s="6">
        <v>24.43</v>
      </c>
      <c r="AI293" s="6">
        <v>0.98</v>
      </c>
      <c r="AJ293" s="6">
        <v>7.86</v>
      </c>
      <c r="AK293" s="6">
        <v>8.15</v>
      </c>
      <c r="AL293" s="6">
        <v>10.32</v>
      </c>
      <c r="AM293">
        <v>36.5</v>
      </c>
      <c r="AN293">
        <v>36.4</v>
      </c>
      <c r="AO293">
        <v>81.400000000000006</v>
      </c>
      <c r="AP293">
        <v>7.3</v>
      </c>
      <c r="AQ293">
        <v>2.5</v>
      </c>
      <c r="AR293">
        <v>-3.8</v>
      </c>
      <c r="AS293">
        <v>127.9</v>
      </c>
      <c r="AT293">
        <v>-11.7</v>
      </c>
      <c r="AU293">
        <v>-10.8</v>
      </c>
      <c r="AV293">
        <v>50.9</v>
      </c>
      <c r="AW293">
        <v>9999</v>
      </c>
      <c r="AX293" s="6">
        <v>5.47</v>
      </c>
      <c r="AY293" s="6">
        <v>2.97</v>
      </c>
      <c r="AZ293" s="6">
        <v>0</v>
      </c>
      <c r="BA293" s="6">
        <v>-2.2999999999999998</v>
      </c>
      <c r="BB293" s="6">
        <v>-1.95</v>
      </c>
      <c r="BC293" s="6">
        <v>-10.050000000000001</v>
      </c>
      <c r="BD293" s="6">
        <v>4.59</v>
      </c>
      <c r="BE293" s="6">
        <v>-6.42</v>
      </c>
      <c r="BF293" s="6">
        <v>15.75</v>
      </c>
      <c r="BG293" s="6">
        <v>70.27</v>
      </c>
      <c r="BH293" s="6">
        <v>1266.98</v>
      </c>
    </row>
    <row r="294" spans="1:61" hidden="1" x14ac:dyDescent="0.2">
      <c r="A294" t="s">
        <v>1910</v>
      </c>
      <c r="B294" t="s">
        <v>899</v>
      </c>
      <c r="C294" t="s">
        <v>900</v>
      </c>
      <c r="D294">
        <v>66</v>
      </c>
      <c r="E294" t="s">
        <v>901</v>
      </c>
      <c r="G294" t="s">
        <v>414</v>
      </c>
      <c r="H294" t="s">
        <v>902</v>
      </c>
      <c r="K294" t="s">
        <v>297</v>
      </c>
      <c r="L294" t="s">
        <v>148</v>
      </c>
      <c r="M294" t="s">
        <v>149</v>
      </c>
      <c r="N294" t="s">
        <v>903</v>
      </c>
      <c r="O294" s="19">
        <f t="shared" si="0"/>
        <v>1096</v>
      </c>
      <c r="P294">
        <v>2</v>
      </c>
      <c r="Q294" t="s">
        <v>551</v>
      </c>
      <c r="R294" s="6">
        <v>3.25</v>
      </c>
      <c r="S294">
        <v>97.1</v>
      </c>
      <c r="T294">
        <v>21</v>
      </c>
      <c r="U294" s="5">
        <v>0</v>
      </c>
      <c r="V294" s="5">
        <v>14</v>
      </c>
      <c r="W294" s="6">
        <v>18.989999999999998</v>
      </c>
      <c r="X294" s="6">
        <v>17.71</v>
      </c>
      <c r="Y294" s="6">
        <v>6</v>
      </c>
      <c r="Z294" s="6">
        <v>0.94</v>
      </c>
      <c r="AA294" s="6">
        <v>0.88</v>
      </c>
      <c r="AB294" s="6">
        <v>10.65</v>
      </c>
      <c r="AC294" s="6">
        <v>-0.05</v>
      </c>
      <c r="AD294" s="6">
        <v>28.93</v>
      </c>
      <c r="AE294" s="6">
        <v>0.57999999999999996</v>
      </c>
      <c r="AF294" s="6">
        <v>18.84</v>
      </c>
      <c r="AG294" s="6">
        <v>10.130000000000001</v>
      </c>
      <c r="AH294" s="6">
        <v>17.309999999999999</v>
      </c>
      <c r="AI294" s="6">
        <v>0.96</v>
      </c>
      <c r="AJ294" s="6">
        <v>7.69</v>
      </c>
      <c r="AK294" s="6">
        <v>1.43</v>
      </c>
      <c r="AL294" s="6">
        <v>21.75</v>
      </c>
      <c r="AM294">
        <v>29.8</v>
      </c>
      <c r="AN294">
        <v>29.9</v>
      </c>
      <c r="AO294">
        <v>5.6</v>
      </c>
      <c r="AP294">
        <v>0.7</v>
      </c>
      <c r="AQ294">
        <v>4.5999999999999996</v>
      </c>
      <c r="AR294">
        <v>-8.8000000000000007</v>
      </c>
      <c r="AS294">
        <v>-64.2</v>
      </c>
      <c r="AT294">
        <v>-26.8</v>
      </c>
      <c r="AU294">
        <v>-52</v>
      </c>
      <c r="AV294">
        <v>0.2</v>
      </c>
      <c r="AW294">
        <v>0</v>
      </c>
      <c r="AX294" s="6">
        <v>4.87</v>
      </c>
      <c r="AY294" s="6">
        <v>-6.65</v>
      </c>
      <c r="AZ294" s="6">
        <v>0</v>
      </c>
      <c r="BA294" s="6">
        <v>-3.51</v>
      </c>
      <c r="BB294" s="6">
        <v>3.36</v>
      </c>
      <c r="BC294" s="6">
        <v>14.5</v>
      </c>
      <c r="BD294" s="6">
        <v>13.65</v>
      </c>
      <c r="BE294" s="6">
        <v>7.54</v>
      </c>
      <c r="BF294" s="6">
        <v>-29.13</v>
      </c>
      <c r="BG294" s="6">
        <v>60.92</v>
      </c>
      <c r="BH294" s="6">
        <v>503.64</v>
      </c>
    </row>
    <row r="295" spans="1:61" hidden="1" x14ac:dyDescent="0.2">
      <c r="A295" t="s">
        <v>1916</v>
      </c>
      <c r="B295" t="s">
        <v>916</v>
      </c>
      <c r="C295" t="s">
        <v>917</v>
      </c>
      <c r="D295">
        <v>45</v>
      </c>
      <c r="E295" t="s">
        <v>918</v>
      </c>
      <c r="G295" t="s">
        <v>94</v>
      </c>
      <c r="H295" t="s">
        <v>919</v>
      </c>
      <c r="K295" t="s">
        <v>274</v>
      </c>
      <c r="L295" t="s">
        <v>181</v>
      </c>
      <c r="M295" t="s">
        <v>182</v>
      </c>
      <c r="N295" t="s">
        <v>920</v>
      </c>
      <c r="O295" s="19">
        <f t="shared" si="0"/>
        <v>3292</v>
      </c>
      <c r="P295">
        <v>1</v>
      </c>
      <c r="Q295" t="s">
        <v>921</v>
      </c>
      <c r="R295" s="6">
        <v>6.25</v>
      </c>
      <c r="S295">
        <v>46.9</v>
      </c>
      <c r="T295">
        <v>100</v>
      </c>
      <c r="U295" s="5">
        <v>10</v>
      </c>
      <c r="V295" s="5">
        <v>14</v>
      </c>
      <c r="W295" s="6">
        <v>6.88</v>
      </c>
      <c r="X295" s="6">
        <v>6.44</v>
      </c>
      <c r="Y295" s="6">
        <v>5.44</v>
      </c>
      <c r="Z295" s="6">
        <v>0.97</v>
      </c>
      <c r="AA295" s="6">
        <v>0.71</v>
      </c>
      <c r="AB295" s="6">
        <v>23.92</v>
      </c>
      <c r="AC295" s="6">
        <v>37.81</v>
      </c>
      <c r="AD295" s="6">
        <v>-43.7</v>
      </c>
      <c r="AE295" s="6">
        <v>-0.1</v>
      </c>
      <c r="AF295" s="6">
        <v>3.75</v>
      </c>
      <c r="AG295" s="6">
        <v>-2.06</v>
      </c>
      <c r="AH295" s="6">
        <v>15.82</v>
      </c>
      <c r="AI295" s="6">
        <v>0.35</v>
      </c>
      <c r="AJ295" s="6">
        <v>17.41</v>
      </c>
      <c r="AK295" s="6">
        <v>18.25</v>
      </c>
      <c r="AL295" s="6">
        <v>-30.72</v>
      </c>
      <c r="AM295">
        <v>7.5</v>
      </c>
      <c r="AN295">
        <v>7.5</v>
      </c>
      <c r="AO295">
        <v>6.6</v>
      </c>
      <c r="AP295">
        <v>1.3</v>
      </c>
      <c r="AQ295">
        <v>-60.5</v>
      </c>
      <c r="AR295">
        <v>-80.8</v>
      </c>
      <c r="AS295">
        <v>12.6</v>
      </c>
      <c r="AT295">
        <v>-31.4</v>
      </c>
      <c r="AU295">
        <v>-2.2000000000000002</v>
      </c>
      <c r="AV295">
        <v>42.1</v>
      </c>
      <c r="AW295">
        <v>9999</v>
      </c>
      <c r="AX295" s="6">
        <v>4.2300000000000004</v>
      </c>
      <c r="AY295" s="6">
        <v>5.35</v>
      </c>
      <c r="AZ295" s="6">
        <v>0</v>
      </c>
      <c r="BA295" s="6">
        <v>3.53</v>
      </c>
      <c r="BB295" s="6">
        <v>9.7100000000000009</v>
      </c>
      <c r="BC295" s="6">
        <v>1.73</v>
      </c>
      <c r="BD295" s="6">
        <v>4.2699999999999996</v>
      </c>
      <c r="BE295" s="6">
        <v>-14.39</v>
      </c>
      <c r="BF295" s="6">
        <v>29.76</v>
      </c>
      <c r="BG295" s="6">
        <v>51.33</v>
      </c>
      <c r="BH295" s="6">
        <v>136.1</v>
      </c>
    </row>
    <row r="296" spans="1:61" hidden="1" x14ac:dyDescent="0.2">
      <c r="A296" t="s">
        <v>1921</v>
      </c>
      <c r="B296" t="s">
        <v>3771</v>
      </c>
      <c r="C296" t="s">
        <v>3772</v>
      </c>
      <c r="D296">
        <v>80</v>
      </c>
      <c r="E296" t="s">
        <v>857</v>
      </c>
      <c r="H296" t="s">
        <v>3773</v>
      </c>
      <c r="K296" t="s">
        <v>65</v>
      </c>
      <c r="L296" t="s">
        <v>66</v>
      </c>
      <c r="M296" t="s">
        <v>67</v>
      </c>
      <c r="N296" t="s">
        <v>3774</v>
      </c>
      <c r="O296" s="19">
        <f t="shared" si="0"/>
        <v>6956</v>
      </c>
      <c r="P296">
        <v>4</v>
      </c>
      <c r="Q296" t="s">
        <v>2716</v>
      </c>
      <c r="R296" s="6">
        <v>3.62</v>
      </c>
      <c r="S296">
        <v>27.3</v>
      </c>
      <c r="T296">
        <v>27.4</v>
      </c>
      <c r="U296" s="5">
        <v>0</v>
      </c>
      <c r="V296" s="5">
        <v>14</v>
      </c>
      <c r="W296" s="6">
        <v>8.5299999999999994</v>
      </c>
      <c r="X296" s="6">
        <v>1.06</v>
      </c>
      <c r="Y296" s="6">
        <v>0</v>
      </c>
      <c r="Z296" s="6">
        <v>0.63</v>
      </c>
      <c r="AA296" s="6">
        <v>0.75</v>
      </c>
      <c r="AB296" s="6">
        <v>11.77</v>
      </c>
      <c r="AC296" s="6">
        <v>8.81</v>
      </c>
      <c r="AD296" s="6">
        <v>-6.42</v>
      </c>
      <c r="AE296" s="6">
        <v>0.42</v>
      </c>
      <c r="AF296" s="6">
        <v>7.39</v>
      </c>
      <c r="AG296" s="6">
        <v>15.18</v>
      </c>
      <c r="AI296" s="6">
        <v>0.8</v>
      </c>
      <c r="AJ296" s="6">
        <v>13.44</v>
      </c>
      <c r="AK296" s="6">
        <v>19.739999999999998</v>
      </c>
      <c r="AL296" s="6">
        <v>5.09</v>
      </c>
      <c r="AM296">
        <v>9</v>
      </c>
      <c r="AN296">
        <v>7.5</v>
      </c>
      <c r="AO296">
        <v>7.3</v>
      </c>
      <c r="AP296">
        <v>2.9</v>
      </c>
      <c r="AQ296">
        <v>-42.3</v>
      </c>
      <c r="AR296">
        <v>-35.6</v>
      </c>
      <c r="AS296">
        <v>-22.3</v>
      </c>
      <c r="AT296">
        <v>-20.399999999999999</v>
      </c>
      <c r="AU296">
        <v>-18.7</v>
      </c>
      <c r="AV296">
        <v>6.4</v>
      </c>
      <c r="AW296">
        <v>7</v>
      </c>
      <c r="AX296" s="6">
        <v>3.94</v>
      </c>
      <c r="AY296" s="6">
        <v>-0.03</v>
      </c>
      <c r="AZ296" s="6">
        <v>0</v>
      </c>
      <c r="BA296" s="6">
        <v>-0.25</v>
      </c>
      <c r="BB296" s="6">
        <v>-1.29</v>
      </c>
      <c r="BC296" s="6">
        <v>-6.43</v>
      </c>
      <c r="BD296" s="6">
        <v>-5.51</v>
      </c>
      <c r="BE296" s="6">
        <v>14.95</v>
      </c>
      <c r="BF296" s="6">
        <v>-0.14000000000000001</v>
      </c>
      <c r="BG296" s="6">
        <v>47.2</v>
      </c>
      <c r="BH296" s="6">
        <v>247.31</v>
      </c>
      <c r="BI296" t="s">
        <v>1928</v>
      </c>
    </row>
    <row r="297" spans="1:61" hidden="1" x14ac:dyDescent="0.2">
      <c r="A297" t="s">
        <v>1929</v>
      </c>
      <c r="B297" t="s">
        <v>741</v>
      </c>
      <c r="C297" t="s">
        <v>742</v>
      </c>
      <c r="D297">
        <v>97</v>
      </c>
      <c r="E297" t="s">
        <v>743</v>
      </c>
      <c r="G297" t="s">
        <v>127</v>
      </c>
      <c r="H297" t="s">
        <v>744</v>
      </c>
      <c r="K297" t="s">
        <v>297</v>
      </c>
      <c r="L297" t="s">
        <v>86</v>
      </c>
      <c r="M297" t="s">
        <v>166</v>
      </c>
      <c r="N297" t="s">
        <v>745</v>
      </c>
      <c r="O297" s="19">
        <f t="shared" si="0"/>
        <v>9527</v>
      </c>
      <c r="P297">
        <v>4</v>
      </c>
      <c r="Q297" t="s">
        <v>746</v>
      </c>
      <c r="R297" s="6">
        <v>3.18</v>
      </c>
      <c r="S297">
        <v>42</v>
      </c>
      <c r="T297">
        <v>28.1</v>
      </c>
      <c r="U297" s="5">
        <v>11</v>
      </c>
      <c r="V297" s="5">
        <v>14</v>
      </c>
      <c r="W297" s="6">
        <v>9.99</v>
      </c>
      <c r="X297" s="6">
        <v>14.07</v>
      </c>
      <c r="Y297" s="6">
        <v>7.5</v>
      </c>
      <c r="Z297" s="6">
        <v>0.94</v>
      </c>
      <c r="AA297" s="6">
        <v>0.92</v>
      </c>
      <c r="AB297" s="6">
        <v>9.27</v>
      </c>
      <c r="AC297" s="6">
        <v>11.67</v>
      </c>
      <c r="AD297" s="6">
        <v>0.66</v>
      </c>
      <c r="AE297" s="6">
        <v>0.79</v>
      </c>
      <c r="AF297" s="6">
        <v>16.510000000000002</v>
      </c>
      <c r="AG297" s="6">
        <v>13.75</v>
      </c>
      <c r="AH297" s="6">
        <v>-43.26</v>
      </c>
      <c r="AI297" s="6">
        <v>0.94</v>
      </c>
      <c r="AJ297" s="6">
        <v>5.4</v>
      </c>
      <c r="AK297" s="6">
        <v>5.79</v>
      </c>
      <c r="AL297" s="6">
        <v>1.94</v>
      </c>
      <c r="AM297">
        <v>15.3</v>
      </c>
      <c r="AN297">
        <v>13.2</v>
      </c>
      <c r="AO297">
        <v>6.7</v>
      </c>
      <c r="AP297">
        <v>0.6</v>
      </c>
      <c r="AQ297">
        <v>-19.8</v>
      </c>
      <c r="AR297">
        <v>-16</v>
      </c>
      <c r="AS297">
        <v>-45.4</v>
      </c>
      <c r="AT297">
        <v>-10</v>
      </c>
      <c r="AU297">
        <v>-30.6</v>
      </c>
      <c r="AV297">
        <v>25.6</v>
      </c>
      <c r="AW297">
        <v>3.5</v>
      </c>
      <c r="AX297" s="6">
        <v>3.75</v>
      </c>
      <c r="AY297" s="6">
        <v>9.67</v>
      </c>
      <c r="AZ297" s="6">
        <v>0</v>
      </c>
      <c r="BA297" s="6">
        <v>1.38</v>
      </c>
      <c r="BB297" s="6">
        <v>-12.1</v>
      </c>
      <c r="BC297" s="6">
        <v>-23.15</v>
      </c>
      <c r="BD297" s="6">
        <v>-16.18</v>
      </c>
      <c r="BE297" s="6">
        <v>-12.59</v>
      </c>
      <c r="BF297" s="6">
        <v>58.68</v>
      </c>
      <c r="BG297" s="6">
        <v>44.53</v>
      </c>
      <c r="BH297" s="6">
        <v>179.28</v>
      </c>
    </row>
    <row r="298" spans="1:61" hidden="1" x14ac:dyDescent="0.2">
      <c r="A298" t="s">
        <v>1934</v>
      </c>
      <c r="B298" t="s">
        <v>1138</v>
      </c>
      <c r="C298" t="s">
        <v>1139</v>
      </c>
      <c r="D298">
        <v>70</v>
      </c>
      <c r="E298" t="s">
        <v>901</v>
      </c>
      <c r="G298" t="s">
        <v>127</v>
      </c>
      <c r="H298" t="s">
        <v>1140</v>
      </c>
      <c r="K298" t="s">
        <v>297</v>
      </c>
      <c r="L298" t="s">
        <v>129</v>
      </c>
      <c r="M298" t="s">
        <v>1141</v>
      </c>
      <c r="N298" t="s">
        <v>1142</v>
      </c>
      <c r="O298" s="19">
        <f t="shared" si="0"/>
        <v>1447</v>
      </c>
      <c r="P298">
        <v>1</v>
      </c>
      <c r="Q298" t="s">
        <v>551</v>
      </c>
      <c r="R298" s="6">
        <v>3.61</v>
      </c>
      <c r="S298">
        <v>48.1</v>
      </c>
      <c r="T298">
        <v>37</v>
      </c>
      <c r="U298" s="5">
        <v>1</v>
      </c>
      <c r="V298" s="5">
        <v>14</v>
      </c>
      <c r="W298" s="6">
        <v>12.01</v>
      </c>
      <c r="X298" s="6">
        <v>17.71</v>
      </c>
      <c r="Y298" s="6">
        <v>40</v>
      </c>
      <c r="Z298" s="6">
        <v>0.8</v>
      </c>
      <c r="AA298" s="6">
        <v>0.95</v>
      </c>
      <c r="AB298" s="6">
        <v>5.66</v>
      </c>
      <c r="AC298" s="6">
        <v>-0.45</v>
      </c>
      <c r="AD298" s="6">
        <v>11.37</v>
      </c>
      <c r="AE298" s="6">
        <v>0.94</v>
      </c>
      <c r="AF298" s="6">
        <v>18.57</v>
      </c>
      <c r="AG298" s="6">
        <v>8.0399999999999991</v>
      </c>
      <c r="AH298" s="6">
        <v>-18.87</v>
      </c>
      <c r="AI298" s="6">
        <v>0.98</v>
      </c>
      <c r="AJ298" s="6">
        <v>9.3699999999999992</v>
      </c>
      <c r="AK298" s="6">
        <v>11.43</v>
      </c>
      <c r="AL298" s="6">
        <v>4.16</v>
      </c>
      <c r="AM298">
        <v>28.9</v>
      </c>
      <c r="AN298">
        <v>13.3</v>
      </c>
      <c r="AO298">
        <v>8.9</v>
      </c>
      <c r="AP298">
        <v>1.2</v>
      </c>
      <c r="AQ298">
        <v>-47.9</v>
      </c>
      <c r="AR298">
        <v>-33.1</v>
      </c>
      <c r="AS298">
        <v>-57.9</v>
      </c>
      <c r="AT298">
        <v>-58.2</v>
      </c>
      <c r="AU298">
        <v>-72.3</v>
      </c>
      <c r="AV298">
        <v>36.6</v>
      </c>
      <c r="AW298">
        <v>6.7</v>
      </c>
      <c r="AX298" s="6">
        <v>3.57</v>
      </c>
      <c r="AY298" s="6">
        <v>-14.38</v>
      </c>
      <c r="AZ298" s="6">
        <v>0</v>
      </c>
      <c r="BA298" s="6">
        <v>0.65</v>
      </c>
      <c r="BB298" s="6">
        <v>-2.4</v>
      </c>
      <c r="BC298" s="6">
        <v>-4.6100000000000003</v>
      </c>
      <c r="BD298" s="6">
        <v>-21.08</v>
      </c>
      <c r="BE298" s="6">
        <v>-45.15</v>
      </c>
      <c r="BF298" s="6">
        <v>-53.99</v>
      </c>
      <c r="BG298" s="6">
        <v>42.05</v>
      </c>
      <c r="BH298" s="6">
        <v>2530.4299999999998</v>
      </c>
    </row>
    <row r="299" spans="1:61" hidden="1" x14ac:dyDescent="0.2">
      <c r="A299" t="s">
        <v>1940</v>
      </c>
      <c r="B299" t="s">
        <v>1716</v>
      </c>
      <c r="C299" t="s">
        <v>1717</v>
      </c>
      <c r="D299">
        <v>72</v>
      </c>
      <c r="E299" t="s">
        <v>210</v>
      </c>
      <c r="H299" t="s">
        <v>1718</v>
      </c>
      <c r="K299" t="s">
        <v>65</v>
      </c>
      <c r="L299" t="s">
        <v>66</v>
      </c>
      <c r="M299" t="s">
        <v>67</v>
      </c>
      <c r="N299" t="s">
        <v>1719</v>
      </c>
      <c r="O299" s="19">
        <f t="shared" si="0"/>
        <v>2553</v>
      </c>
      <c r="P299">
        <v>1</v>
      </c>
      <c r="Q299" t="s">
        <v>1720</v>
      </c>
      <c r="R299" s="6">
        <v>3.92</v>
      </c>
      <c r="S299">
        <v>38.4</v>
      </c>
      <c r="T299">
        <v>31.7</v>
      </c>
      <c r="U299" s="5">
        <v>3</v>
      </c>
      <c r="V299" s="5">
        <v>14</v>
      </c>
      <c r="W299" s="6">
        <v>8.14</v>
      </c>
      <c r="X299" s="6">
        <v>5.77</v>
      </c>
      <c r="Y299" s="6">
        <v>10.94</v>
      </c>
      <c r="Z299" s="6">
        <v>0.36</v>
      </c>
      <c r="AA299" s="6">
        <v>0.91</v>
      </c>
      <c r="AB299" s="6">
        <v>8.0500000000000007</v>
      </c>
      <c r="AC299" s="6">
        <v>5.32</v>
      </c>
      <c r="AD299" s="6">
        <v>-6.1</v>
      </c>
      <c r="AE299" s="6">
        <v>0.33</v>
      </c>
      <c r="AF299" s="6">
        <v>8.73</v>
      </c>
      <c r="AG299" s="6">
        <v>29.39</v>
      </c>
      <c r="AI299" s="6">
        <v>0.89</v>
      </c>
      <c r="AJ299" s="6">
        <v>5.0599999999999996</v>
      </c>
      <c r="AK299" s="6">
        <v>5.37</v>
      </c>
      <c r="AL299" s="6">
        <v>11.64</v>
      </c>
      <c r="AM299">
        <v>10.4</v>
      </c>
      <c r="AN299">
        <v>9.8000000000000007</v>
      </c>
      <c r="AO299">
        <v>7.4</v>
      </c>
      <c r="AP299">
        <v>2.6</v>
      </c>
      <c r="AQ299">
        <v>-20.9</v>
      </c>
      <c r="AR299">
        <v>-17.899999999999999</v>
      </c>
      <c r="AS299">
        <v>-19</v>
      </c>
      <c r="AT299">
        <v>-16.5</v>
      </c>
      <c r="AU299">
        <v>-10.9</v>
      </c>
      <c r="AV299">
        <v>8.1</v>
      </c>
      <c r="AW299">
        <v>10.199999999999999</v>
      </c>
      <c r="AX299" s="6">
        <v>3.39</v>
      </c>
      <c r="AY299" s="6">
        <v>1.33</v>
      </c>
      <c r="AZ299" s="6">
        <v>0</v>
      </c>
      <c r="BA299" s="6">
        <v>0.48</v>
      </c>
      <c r="BB299" s="6">
        <v>-0.77</v>
      </c>
      <c r="BC299" s="6">
        <v>9.99</v>
      </c>
      <c r="BD299" s="6">
        <v>12.79</v>
      </c>
      <c r="BE299" s="6">
        <v>37.81</v>
      </c>
      <c r="BF299" s="6">
        <v>6.85</v>
      </c>
      <c r="BG299" s="6">
        <v>39.64</v>
      </c>
      <c r="BH299" s="6">
        <v>124.34</v>
      </c>
    </row>
    <row r="300" spans="1:61" hidden="1" x14ac:dyDescent="0.2">
      <c r="A300" t="s">
        <v>1946</v>
      </c>
      <c r="B300" t="s">
        <v>2801</v>
      </c>
      <c r="C300" t="s">
        <v>2802</v>
      </c>
      <c r="D300">
        <v>61</v>
      </c>
      <c r="E300" t="s">
        <v>338</v>
      </c>
      <c r="G300" t="s">
        <v>94</v>
      </c>
      <c r="H300" t="s">
        <v>2803</v>
      </c>
      <c r="K300" t="s">
        <v>65</v>
      </c>
      <c r="L300" t="s">
        <v>181</v>
      </c>
      <c r="M300" t="s">
        <v>290</v>
      </c>
      <c r="N300" t="s">
        <v>2804</v>
      </c>
      <c r="O300" s="19">
        <f t="shared" si="0"/>
        <v>3198</v>
      </c>
      <c r="P300">
        <v>4</v>
      </c>
      <c r="Q300" t="s">
        <v>2805</v>
      </c>
      <c r="R300" s="6">
        <v>3.94</v>
      </c>
      <c r="S300">
        <v>56.3</v>
      </c>
      <c r="T300">
        <v>100</v>
      </c>
      <c r="U300" s="5">
        <v>12</v>
      </c>
      <c r="V300" s="5">
        <v>14</v>
      </c>
      <c r="W300" s="6">
        <v>8.01</v>
      </c>
      <c r="X300" s="6">
        <v>6.4</v>
      </c>
      <c r="Y300" s="6">
        <v>5.44</v>
      </c>
      <c r="Z300" s="6">
        <v>0.81</v>
      </c>
      <c r="AA300" s="6">
        <v>0.87</v>
      </c>
      <c r="AB300" s="6">
        <v>6.55</v>
      </c>
      <c r="AC300" s="6">
        <v>5.2</v>
      </c>
      <c r="AD300" s="6">
        <v>-4.79</v>
      </c>
      <c r="AE300" s="6">
        <v>0.85</v>
      </c>
      <c r="AF300" s="6">
        <v>0.99</v>
      </c>
      <c r="AG300" s="6">
        <v>-2.44</v>
      </c>
      <c r="AH300" s="6">
        <v>-3.54</v>
      </c>
      <c r="AI300" s="6">
        <v>-0.22</v>
      </c>
      <c r="AJ300" s="6">
        <v>2.7</v>
      </c>
      <c r="AK300" s="6">
        <v>5.53</v>
      </c>
      <c r="AL300" s="6">
        <v>7.31</v>
      </c>
      <c r="AM300">
        <v>42.6</v>
      </c>
      <c r="AN300">
        <v>14.3</v>
      </c>
      <c r="AO300">
        <v>6.8</v>
      </c>
      <c r="AP300">
        <v>1.9</v>
      </c>
      <c r="AQ300">
        <v>-22.9</v>
      </c>
      <c r="AR300">
        <v>33.200000000000003</v>
      </c>
      <c r="AS300">
        <v>0.3</v>
      </c>
      <c r="AT300">
        <v>-7.1</v>
      </c>
      <c r="AU300">
        <v>-30.2</v>
      </c>
      <c r="AV300">
        <v>49.6</v>
      </c>
      <c r="AW300">
        <v>9999</v>
      </c>
      <c r="AX300" s="6">
        <v>3.05</v>
      </c>
      <c r="AY300" s="6">
        <v>-4.04</v>
      </c>
      <c r="AZ300" s="6">
        <v>0</v>
      </c>
      <c r="BA300" s="6">
        <v>2.98</v>
      </c>
      <c r="BB300" s="6">
        <v>1.67</v>
      </c>
      <c r="BC300" s="6">
        <v>4.18</v>
      </c>
      <c r="BD300" s="6">
        <v>-9.25</v>
      </c>
      <c r="BE300" s="6">
        <v>-17.8</v>
      </c>
      <c r="BF300" s="6">
        <v>-18.62</v>
      </c>
      <c r="BG300" s="6">
        <v>35.1</v>
      </c>
      <c r="BH300" s="6">
        <v>985.07</v>
      </c>
    </row>
    <row r="301" spans="1:61" hidden="1" x14ac:dyDescent="0.2">
      <c r="A301" t="s">
        <v>1951</v>
      </c>
      <c r="B301" t="s">
        <v>3295</v>
      </c>
      <c r="C301" t="s">
        <v>3296</v>
      </c>
      <c r="D301">
        <v>53</v>
      </c>
      <c r="E301" t="s">
        <v>338</v>
      </c>
      <c r="G301" t="s">
        <v>84</v>
      </c>
      <c r="H301" t="s">
        <v>3297</v>
      </c>
      <c r="K301" t="s">
        <v>65</v>
      </c>
      <c r="L301" t="s">
        <v>66</v>
      </c>
      <c r="M301" t="s">
        <v>77</v>
      </c>
      <c r="N301" t="s">
        <v>3298</v>
      </c>
      <c r="O301" s="19">
        <f t="shared" si="0"/>
        <v>21310</v>
      </c>
      <c r="P301">
        <v>4</v>
      </c>
      <c r="Q301" t="s">
        <v>3299</v>
      </c>
      <c r="R301" s="6">
        <v>3.57</v>
      </c>
      <c r="S301">
        <v>34.5</v>
      </c>
      <c r="T301">
        <v>46.7</v>
      </c>
      <c r="U301" s="5">
        <v>13</v>
      </c>
      <c r="V301" s="5">
        <v>14</v>
      </c>
      <c r="W301" s="6">
        <v>9.56</v>
      </c>
      <c r="X301" s="6">
        <v>7.57</v>
      </c>
      <c r="Y301" s="6">
        <v>9.09</v>
      </c>
      <c r="Z301" s="6">
        <v>0.91</v>
      </c>
      <c r="AA301" s="6">
        <v>0.9</v>
      </c>
      <c r="AB301" s="6">
        <v>4.76</v>
      </c>
      <c r="AC301" s="6">
        <v>5.72</v>
      </c>
      <c r="AD301" s="6">
        <v>3.14</v>
      </c>
      <c r="AE301" s="6">
        <v>0.5</v>
      </c>
      <c r="AF301" s="6">
        <v>-0.47</v>
      </c>
      <c r="AG301" s="6">
        <v>-11.7</v>
      </c>
      <c r="AI301" s="6">
        <v>0.83</v>
      </c>
      <c r="AJ301" s="6">
        <v>1.77</v>
      </c>
      <c r="AK301" s="6">
        <v>0.63</v>
      </c>
      <c r="AL301" s="6">
        <v>4.7699999999999996</v>
      </c>
      <c r="AM301">
        <v>14.1</v>
      </c>
      <c r="AN301">
        <v>9.6999999999999993</v>
      </c>
      <c r="AO301">
        <v>8.8000000000000007</v>
      </c>
      <c r="AP301">
        <v>2</v>
      </c>
      <c r="AQ301">
        <v>-17.8</v>
      </c>
      <c r="AR301">
        <v>4.9000000000000004</v>
      </c>
      <c r="AS301">
        <v>-10.8</v>
      </c>
      <c r="AT301">
        <v>-22.2</v>
      </c>
      <c r="AU301">
        <v>-30</v>
      </c>
      <c r="AV301">
        <v>9.9</v>
      </c>
      <c r="AW301">
        <v>43.7</v>
      </c>
      <c r="AX301" s="6">
        <v>1.51</v>
      </c>
      <c r="AY301" s="6">
        <v>6.47</v>
      </c>
      <c r="AZ301" s="6">
        <v>0</v>
      </c>
      <c r="BA301" s="6">
        <v>0.27</v>
      </c>
      <c r="BB301" s="6">
        <v>3.27</v>
      </c>
      <c r="BC301" s="6">
        <v>2.36</v>
      </c>
      <c r="BD301" s="6">
        <v>2.2599999999999998</v>
      </c>
      <c r="BE301" s="6">
        <v>5.65</v>
      </c>
      <c r="BF301" s="6">
        <v>36.81</v>
      </c>
      <c r="BG301" s="6">
        <v>16.170000000000002</v>
      </c>
      <c r="BH301" s="6">
        <v>399.87</v>
      </c>
    </row>
    <row r="302" spans="1:61" hidden="1" x14ac:dyDescent="0.2">
      <c r="A302" t="s">
        <v>1956</v>
      </c>
      <c r="B302" t="s">
        <v>2277</v>
      </c>
      <c r="C302" t="s">
        <v>2278</v>
      </c>
      <c r="D302">
        <v>17</v>
      </c>
      <c r="E302" t="s">
        <v>498</v>
      </c>
      <c r="G302" t="s">
        <v>84</v>
      </c>
      <c r="H302" t="s">
        <v>2279</v>
      </c>
      <c r="K302" t="s">
        <v>76</v>
      </c>
      <c r="L302" t="s">
        <v>66</v>
      </c>
      <c r="M302" t="s">
        <v>190</v>
      </c>
      <c r="N302" t="s">
        <v>2280</v>
      </c>
      <c r="O302" s="19">
        <f t="shared" si="0"/>
        <v>20163</v>
      </c>
      <c r="P302">
        <v>4</v>
      </c>
      <c r="Q302" t="s">
        <v>2281</v>
      </c>
      <c r="R302" s="6">
        <v>8.1300000000000008</v>
      </c>
      <c r="S302">
        <v>142.9</v>
      </c>
      <c r="T302">
        <v>100</v>
      </c>
      <c r="U302" s="5">
        <v>14</v>
      </c>
      <c r="V302" s="5">
        <v>14</v>
      </c>
      <c r="W302" s="6">
        <v>7.82</v>
      </c>
      <c r="X302" s="6">
        <v>4.13</v>
      </c>
      <c r="Y302" s="6">
        <v>5</v>
      </c>
      <c r="Z302" s="6">
        <v>0.96</v>
      </c>
      <c r="AA302" s="6">
        <v>0.62</v>
      </c>
      <c r="AB302" s="6">
        <v>-1.92</v>
      </c>
      <c r="AC302" s="6">
        <v>-15.02</v>
      </c>
      <c r="AD302" s="6">
        <v>79.73</v>
      </c>
      <c r="AE302" s="6">
        <v>-0.2</v>
      </c>
      <c r="AF302" s="6">
        <v>-16.59</v>
      </c>
      <c r="AG302" s="6">
        <v>-34.92</v>
      </c>
      <c r="AI302" s="6">
        <v>0.2</v>
      </c>
      <c r="AJ302" s="6">
        <v>-1.46</v>
      </c>
      <c r="AK302" s="6">
        <v>-8.5299999999999994</v>
      </c>
      <c r="AL302" s="6">
        <v>1.46</v>
      </c>
      <c r="AM302">
        <v>36.1</v>
      </c>
      <c r="AN302">
        <v>17.899999999999999</v>
      </c>
      <c r="AP302">
        <v>0.4</v>
      </c>
      <c r="AQ302">
        <v>65.5</v>
      </c>
      <c r="AR302">
        <v>252.1</v>
      </c>
      <c r="AT302">
        <v>-42.9</v>
      </c>
      <c r="AU302">
        <v>-20.100000000000001</v>
      </c>
      <c r="AV302">
        <v>6.1</v>
      </c>
      <c r="AW302">
        <v>9999</v>
      </c>
      <c r="AX302" s="6">
        <v>0.69</v>
      </c>
      <c r="AY302" s="6">
        <v>-0.52</v>
      </c>
      <c r="AZ302" s="6">
        <v>0</v>
      </c>
      <c r="BA302" s="6">
        <v>0.85</v>
      </c>
      <c r="BB302" s="6">
        <v>6.02</v>
      </c>
      <c r="BC302" s="6">
        <v>2.84</v>
      </c>
      <c r="BD302" s="6">
        <v>9.89</v>
      </c>
      <c r="BE302" s="6">
        <v>5.93</v>
      </c>
      <c r="BF302" s="6">
        <v>-2.57</v>
      </c>
      <c r="BG302" s="6">
        <v>7.16</v>
      </c>
    </row>
    <row r="303" spans="1:61" hidden="1" x14ac:dyDescent="0.2">
      <c r="A303" t="s">
        <v>1962</v>
      </c>
      <c r="B303" t="s">
        <v>1111</v>
      </c>
      <c r="C303" t="s">
        <v>1112</v>
      </c>
      <c r="D303">
        <v>26</v>
      </c>
      <c r="E303" t="s">
        <v>1113</v>
      </c>
      <c r="G303" t="s">
        <v>84</v>
      </c>
      <c r="H303" t="s">
        <v>1114</v>
      </c>
      <c r="K303" t="s">
        <v>65</v>
      </c>
      <c r="L303" t="s">
        <v>66</v>
      </c>
      <c r="M303" t="s">
        <v>67</v>
      </c>
      <c r="N303" t="s">
        <v>1115</v>
      </c>
      <c r="O303" s="19">
        <f t="shared" si="0"/>
        <v>6280</v>
      </c>
      <c r="P303">
        <v>2</v>
      </c>
      <c r="Q303" t="s">
        <v>1116</v>
      </c>
      <c r="R303" s="6">
        <v>5.54</v>
      </c>
      <c r="S303">
        <v>43</v>
      </c>
      <c r="T303">
        <v>91.6</v>
      </c>
      <c r="U303" s="5">
        <v>1</v>
      </c>
      <c r="V303" s="5">
        <v>14</v>
      </c>
      <c r="W303" s="6">
        <v>14.83</v>
      </c>
      <c r="X303" s="6">
        <v>1.37</v>
      </c>
      <c r="Y303" s="6">
        <v>0.35</v>
      </c>
      <c r="Z303" s="6">
        <v>0.4</v>
      </c>
      <c r="AA303" s="6">
        <v>0.72</v>
      </c>
      <c r="AB303" s="6">
        <v>8.3699999999999992</v>
      </c>
      <c r="AC303" s="6">
        <v>-3.88</v>
      </c>
      <c r="AD303" s="6">
        <v>-32.83</v>
      </c>
      <c r="AE303" s="6">
        <v>0.23</v>
      </c>
      <c r="AF303" s="6">
        <v>2.86</v>
      </c>
      <c r="AG303" s="6">
        <v>-11.03</v>
      </c>
      <c r="AI303" s="6">
        <v>0.68</v>
      </c>
      <c r="AJ303" s="6">
        <v>3.37</v>
      </c>
      <c r="AK303" s="6">
        <v>0.42</v>
      </c>
      <c r="AL303" s="6">
        <v>-7.02</v>
      </c>
      <c r="AM303">
        <v>10.199999999999999</v>
      </c>
      <c r="AN303">
        <v>7.8</v>
      </c>
      <c r="AO303">
        <v>11.7</v>
      </c>
      <c r="AP303">
        <v>2</v>
      </c>
      <c r="AQ303">
        <v>-34.1</v>
      </c>
      <c r="AR303">
        <v>-18.8</v>
      </c>
      <c r="AS303">
        <v>0.1</v>
      </c>
      <c r="AT303">
        <v>-35.1</v>
      </c>
      <c r="AU303">
        <v>-43</v>
      </c>
      <c r="AV303">
        <v>8.3000000000000007</v>
      </c>
      <c r="AW303">
        <v>508.6</v>
      </c>
      <c r="AX303" s="6">
        <v>0.63</v>
      </c>
      <c r="AY303" s="6">
        <v>-5.73</v>
      </c>
      <c r="AZ303" s="6">
        <v>0</v>
      </c>
      <c r="BA303" s="6">
        <v>0.93</v>
      </c>
      <c r="BB303" s="6">
        <v>-1.21</v>
      </c>
      <c r="BC303" s="6">
        <v>3.33</v>
      </c>
      <c r="BD303" s="6">
        <v>6.31</v>
      </c>
      <c r="BE303" s="6">
        <v>25.19</v>
      </c>
      <c r="BF303" s="6">
        <v>-25.54</v>
      </c>
      <c r="BG303" s="6">
        <v>6.53</v>
      </c>
      <c r="BH303" s="6">
        <v>234.11</v>
      </c>
    </row>
    <row r="304" spans="1:61" hidden="1" x14ac:dyDescent="0.2">
      <c r="A304" t="s">
        <v>1967</v>
      </c>
      <c r="B304" t="s">
        <v>3580</v>
      </c>
      <c r="C304" t="s">
        <v>3581</v>
      </c>
      <c r="D304">
        <v>48</v>
      </c>
      <c r="E304" t="s">
        <v>888</v>
      </c>
      <c r="G304" t="s">
        <v>84</v>
      </c>
      <c r="H304" t="s">
        <v>3582</v>
      </c>
      <c r="K304" t="s">
        <v>65</v>
      </c>
      <c r="L304" t="s">
        <v>66</v>
      </c>
      <c r="M304" t="s">
        <v>67</v>
      </c>
      <c r="N304" t="s">
        <v>3583</v>
      </c>
      <c r="O304" s="19">
        <f t="shared" si="0"/>
        <v>58269</v>
      </c>
      <c r="P304">
        <v>4</v>
      </c>
      <c r="Q304" t="s">
        <v>3578</v>
      </c>
      <c r="R304" s="6">
        <v>4.78</v>
      </c>
      <c r="S304">
        <v>47.8</v>
      </c>
      <c r="T304">
        <v>100</v>
      </c>
      <c r="U304" s="5">
        <v>13</v>
      </c>
      <c r="V304" s="5">
        <v>14</v>
      </c>
      <c r="W304" s="6">
        <v>7.78</v>
      </c>
      <c r="X304" s="6">
        <v>4.95</v>
      </c>
      <c r="Y304" s="6">
        <v>2.0699999999999998</v>
      </c>
      <c r="Z304" s="6">
        <v>0.53</v>
      </c>
      <c r="AA304" s="6">
        <v>0.83</v>
      </c>
      <c r="AB304" s="6">
        <v>3.07</v>
      </c>
      <c r="AC304" s="6">
        <v>-1.56</v>
      </c>
      <c r="AD304" s="6">
        <v>-10.85</v>
      </c>
      <c r="AE304" s="6">
        <v>-0.64</v>
      </c>
      <c r="AF304" s="6">
        <v>-18.190000000000001</v>
      </c>
      <c r="AG304" s="6">
        <v>16.850000000000001</v>
      </c>
      <c r="AI304" s="6">
        <v>0.95</v>
      </c>
      <c r="AJ304" s="6">
        <v>4.16</v>
      </c>
      <c r="AK304" s="6">
        <v>5.34</v>
      </c>
      <c r="AL304" s="6">
        <v>-2.59</v>
      </c>
      <c r="AM304">
        <v>13.4</v>
      </c>
      <c r="AN304">
        <v>10</v>
      </c>
      <c r="AP304">
        <v>2.2999999999999998</v>
      </c>
      <c r="AQ304">
        <v>-18.7</v>
      </c>
      <c r="AR304">
        <v>3.2</v>
      </c>
      <c r="AT304">
        <v>-32.799999999999997</v>
      </c>
      <c r="AU304">
        <v>-35</v>
      </c>
      <c r="AV304">
        <v>9.9</v>
      </c>
      <c r="AW304">
        <v>9999</v>
      </c>
      <c r="AX304" s="6">
        <v>-0.39</v>
      </c>
      <c r="AY304" s="6">
        <v>-4.18</v>
      </c>
      <c r="AZ304" s="6">
        <v>0</v>
      </c>
      <c r="BA304" s="6">
        <v>0.06</v>
      </c>
      <c r="BB304" s="6">
        <v>-1.01</v>
      </c>
      <c r="BC304" s="6">
        <v>-2.09</v>
      </c>
      <c r="BD304" s="6">
        <v>2.98</v>
      </c>
      <c r="BE304" s="6">
        <v>27.77</v>
      </c>
      <c r="BF304" s="6">
        <v>-19.21</v>
      </c>
      <c r="BG304" s="6">
        <v>-3.85</v>
      </c>
      <c r="BH304" s="6">
        <v>289.99</v>
      </c>
    </row>
    <row r="305" spans="1:61" hidden="1" x14ac:dyDescent="0.2">
      <c r="A305" t="s">
        <v>1973</v>
      </c>
      <c r="B305" t="s">
        <v>2385</v>
      </c>
      <c r="C305" t="s">
        <v>2386</v>
      </c>
      <c r="D305">
        <v>46</v>
      </c>
      <c r="E305" t="s">
        <v>617</v>
      </c>
      <c r="G305" t="s">
        <v>74</v>
      </c>
      <c r="H305" t="s">
        <v>2387</v>
      </c>
      <c r="K305" t="s">
        <v>274</v>
      </c>
      <c r="L305" t="s">
        <v>558</v>
      </c>
      <c r="M305" t="s">
        <v>737</v>
      </c>
      <c r="N305" t="s">
        <v>2388</v>
      </c>
      <c r="O305" s="19">
        <f t="shared" si="0"/>
        <v>11958</v>
      </c>
      <c r="P305">
        <v>4</v>
      </c>
      <c r="Q305" t="s">
        <v>292</v>
      </c>
      <c r="R305" s="6">
        <v>4.1399999999999997</v>
      </c>
      <c r="S305">
        <v>34.9</v>
      </c>
      <c r="T305">
        <v>81</v>
      </c>
      <c r="U305" s="5">
        <v>14</v>
      </c>
      <c r="V305" s="5">
        <v>14</v>
      </c>
      <c r="W305" s="6">
        <v>10.220000000000001</v>
      </c>
      <c r="X305" s="6">
        <v>5.99</v>
      </c>
      <c r="Y305" s="6">
        <v>2.72</v>
      </c>
      <c r="Z305" s="6">
        <v>0.95</v>
      </c>
      <c r="AA305" s="6">
        <v>0.81</v>
      </c>
      <c r="AB305" s="6">
        <v>3.56</v>
      </c>
      <c r="AC305" s="6">
        <v>-2.23</v>
      </c>
      <c r="AD305" s="6">
        <v>5.47</v>
      </c>
      <c r="AE305" s="6">
        <v>0.86</v>
      </c>
      <c r="AF305" s="6">
        <v>8.36</v>
      </c>
      <c r="AG305" s="6">
        <v>-2.4700000000000002</v>
      </c>
      <c r="AH305" s="6">
        <v>0.54</v>
      </c>
      <c r="AI305" s="6">
        <v>0.88</v>
      </c>
      <c r="AJ305" s="6">
        <v>3.98</v>
      </c>
      <c r="AK305" s="6">
        <v>2.48</v>
      </c>
      <c r="AL305" s="6">
        <v>3.21</v>
      </c>
      <c r="AM305">
        <v>12.9</v>
      </c>
      <c r="AN305">
        <v>8.5</v>
      </c>
      <c r="AO305">
        <v>4.0999999999999996</v>
      </c>
      <c r="AP305">
        <v>0.3</v>
      </c>
      <c r="AQ305">
        <v>-20.100000000000001</v>
      </c>
      <c r="AR305">
        <v>-4.5</v>
      </c>
      <c r="AS305">
        <v>-32.6</v>
      </c>
      <c r="AT305">
        <v>-36.9</v>
      </c>
      <c r="AU305">
        <v>-40.1</v>
      </c>
      <c r="AV305">
        <v>24.3</v>
      </c>
      <c r="AW305">
        <v>55.1</v>
      </c>
      <c r="AX305" s="6">
        <v>0.98</v>
      </c>
      <c r="AY305" s="6">
        <v>1.27</v>
      </c>
      <c r="AZ305" s="6">
        <v>0</v>
      </c>
      <c r="BA305" s="6">
        <v>0.02</v>
      </c>
      <c r="BB305" s="6">
        <v>-6.32</v>
      </c>
      <c r="BC305" s="6">
        <v>-16.23</v>
      </c>
      <c r="BD305" s="6">
        <v>-18.5</v>
      </c>
      <c r="BE305" s="6">
        <v>-11.74</v>
      </c>
      <c r="BF305" s="6">
        <v>5.83</v>
      </c>
      <c r="BG305" s="6">
        <v>-12.23</v>
      </c>
      <c r="BH305" s="6">
        <v>757.54</v>
      </c>
    </row>
    <row r="306" spans="1:61" hidden="1" x14ac:dyDescent="0.2">
      <c r="A306" t="s">
        <v>1979</v>
      </c>
      <c r="B306" t="s">
        <v>3301</v>
      </c>
      <c r="C306" t="s">
        <v>3302</v>
      </c>
      <c r="D306">
        <v>92</v>
      </c>
      <c r="E306" t="s">
        <v>83</v>
      </c>
      <c r="G306" t="s">
        <v>84</v>
      </c>
      <c r="H306" t="s">
        <v>3303</v>
      </c>
      <c r="K306" t="s">
        <v>65</v>
      </c>
      <c r="L306" t="s">
        <v>229</v>
      </c>
      <c r="M306" t="s">
        <v>719</v>
      </c>
      <c r="N306" s="17" t="s">
        <v>3304</v>
      </c>
      <c r="O306" s="19">
        <f t="shared" si="0"/>
        <v>19657</v>
      </c>
      <c r="P306">
        <v>4</v>
      </c>
      <c r="Q306" t="s">
        <v>3305</v>
      </c>
      <c r="R306" s="6">
        <v>1.32</v>
      </c>
      <c r="S306">
        <v>12.2</v>
      </c>
      <c r="T306">
        <v>21.1</v>
      </c>
      <c r="U306" s="5">
        <v>11</v>
      </c>
      <c r="V306" s="5">
        <v>13</v>
      </c>
      <c r="W306" s="6">
        <v>15.42</v>
      </c>
      <c r="X306" s="6">
        <v>14.93</v>
      </c>
      <c r="Y306" s="6">
        <v>7.06</v>
      </c>
      <c r="Z306" s="6">
        <v>0.92</v>
      </c>
      <c r="AA306" s="6">
        <v>0.75</v>
      </c>
      <c r="AB306" s="6">
        <v>29.3</v>
      </c>
      <c r="AC306" s="6">
        <v>44.43</v>
      </c>
      <c r="AD306" s="6">
        <v>-16.440000000000001</v>
      </c>
      <c r="AE306" s="6">
        <v>0.76</v>
      </c>
      <c r="AF306" s="6">
        <v>24.72</v>
      </c>
      <c r="AG306" s="6">
        <v>30.65</v>
      </c>
      <c r="AH306" s="6">
        <v>-28.26</v>
      </c>
      <c r="AI306" s="6">
        <v>0.89</v>
      </c>
      <c r="AJ306" s="6">
        <v>8.48</v>
      </c>
      <c r="AK306" s="6">
        <v>14.48</v>
      </c>
      <c r="AL306" s="6">
        <v>-3.01</v>
      </c>
      <c r="AM306">
        <v>9.1999999999999993</v>
      </c>
      <c r="AN306">
        <v>9.1999999999999993</v>
      </c>
      <c r="AO306">
        <v>6.8</v>
      </c>
      <c r="AP306">
        <v>1.1000000000000001</v>
      </c>
      <c r="AQ306">
        <v>-15.8</v>
      </c>
      <c r="AR306">
        <v>-16.600000000000001</v>
      </c>
      <c r="AS306">
        <v>6</v>
      </c>
      <c r="AT306">
        <v>49</v>
      </c>
      <c r="AU306">
        <v>69.400000000000006</v>
      </c>
      <c r="AV306">
        <v>14.3</v>
      </c>
      <c r="AW306">
        <v>2.9</v>
      </c>
      <c r="AX306" s="6">
        <v>22.79</v>
      </c>
      <c r="AY306" s="6">
        <v>39.71</v>
      </c>
      <c r="AZ306" s="6">
        <v>0</v>
      </c>
      <c r="BA306" s="6">
        <v>0.4</v>
      </c>
      <c r="BB306" s="6">
        <v>2.35</v>
      </c>
      <c r="BC306" s="6">
        <v>0.1</v>
      </c>
      <c r="BD306" s="6">
        <v>11.79</v>
      </c>
      <c r="BE306" s="6">
        <v>37.01</v>
      </c>
      <c r="BF306" s="6">
        <v>432.29</v>
      </c>
      <c r="BG306" s="6">
        <v>679.22</v>
      </c>
      <c r="BH306" s="6">
        <v>575.33000000000004</v>
      </c>
      <c r="BI306" t="s">
        <v>1986</v>
      </c>
    </row>
    <row r="307" spans="1:61" hidden="1" x14ac:dyDescent="0.2">
      <c r="A307" t="s">
        <v>1987</v>
      </c>
      <c r="B307" t="s">
        <v>2063</v>
      </c>
      <c r="C307" t="s">
        <v>2064</v>
      </c>
      <c r="D307">
        <v>63</v>
      </c>
      <c r="E307" t="s">
        <v>520</v>
      </c>
      <c r="H307" t="s">
        <v>2065</v>
      </c>
      <c r="K307" t="s">
        <v>309</v>
      </c>
      <c r="L307" t="s">
        <v>86</v>
      </c>
      <c r="M307" t="s">
        <v>106</v>
      </c>
      <c r="N307" s="17" t="s">
        <v>2066</v>
      </c>
      <c r="O307" s="19">
        <f t="shared" si="0"/>
        <v>2314</v>
      </c>
      <c r="P307">
        <v>4</v>
      </c>
      <c r="Q307" t="s">
        <v>2067</v>
      </c>
      <c r="R307" s="6">
        <v>1.1599999999999999</v>
      </c>
      <c r="S307">
        <v>39.700000000000003</v>
      </c>
      <c r="T307">
        <v>27</v>
      </c>
      <c r="U307" s="5">
        <v>0</v>
      </c>
      <c r="V307" s="5">
        <v>13</v>
      </c>
      <c r="W307" s="6">
        <v>14.69</v>
      </c>
      <c r="X307" s="6">
        <v>8.85</v>
      </c>
      <c r="Y307" s="6">
        <v>3.84</v>
      </c>
      <c r="Z307" s="6">
        <v>0.98</v>
      </c>
      <c r="AA307" s="6">
        <v>0.83</v>
      </c>
      <c r="AB307" s="6">
        <v>14.46</v>
      </c>
      <c r="AC307" s="6">
        <v>4.37</v>
      </c>
      <c r="AD307" s="6">
        <v>3.31</v>
      </c>
      <c r="AE307" s="6">
        <v>0.69</v>
      </c>
      <c r="AF307" s="6">
        <v>16.649999999999999</v>
      </c>
      <c r="AG307" s="6">
        <v>3.77</v>
      </c>
      <c r="AH307" s="6">
        <v>-15.49</v>
      </c>
      <c r="AI307" s="6">
        <v>0.87</v>
      </c>
      <c r="AJ307" s="6">
        <v>5.52</v>
      </c>
      <c r="AK307" s="6">
        <v>-0.13</v>
      </c>
      <c r="AL307" s="6">
        <v>1.77</v>
      </c>
      <c r="AM307">
        <v>34.4</v>
      </c>
      <c r="AN307">
        <v>34.4</v>
      </c>
      <c r="AO307">
        <v>19.8</v>
      </c>
      <c r="AP307">
        <v>4.0999999999999996</v>
      </c>
      <c r="AQ307">
        <v>25.9</v>
      </c>
      <c r="AR307">
        <v>25.9</v>
      </c>
      <c r="AS307">
        <v>0.4</v>
      </c>
      <c r="AT307">
        <v>45</v>
      </c>
      <c r="AU307">
        <v>2.1</v>
      </c>
      <c r="AV307">
        <v>1.2</v>
      </c>
      <c r="AW307">
        <v>0.1</v>
      </c>
      <c r="AX307" s="6">
        <v>17.73</v>
      </c>
      <c r="AY307" s="6">
        <v>5.44</v>
      </c>
      <c r="AZ307" s="6">
        <v>0</v>
      </c>
      <c r="BA307" s="6">
        <v>-3.99</v>
      </c>
      <c r="BB307" s="6">
        <v>-5.62</v>
      </c>
      <c r="BC307" s="6">
        <v>0.36</v>
      </c>
      <c r="BD307" s="6">
        <v>13.06</v>
      </c>
      <c r="BE307" s="6">
        <v>-9.6199999999999992</v>
      </c>
      <c r="BF307" s="6">
        <v>30.35</v>
      </c>
      <c r="BG307" s="6">
        <v>411.54</v>
      </c>
      <c r="BH307" s="6">
        <v>144.54</v>
      </c>
    </row>
    <row r="308" spans="1:61" hidden="1" x14ac:dyDescent="0.2">
      <c r="A308" t="s">
        <v>1993</v>
      </c>
      <c r="B308" t="s">
        <v>2848</v>
      </c>
      <c r="C308" t="s">
        <v>2849</v>
      </c>
      <c r="D308">
        <v>100</v>
      </c>
      <c r="E308" t="s">
        <v>491</v>
      </c>
      <c r="G308" t="s">
        <v>94</v>
      </c>
      <c r="H308" t="s">
        <v>2850</v>
      </c>
      <c r="K308" t="s">
        <v>65</v>
      </c>
      <c r="L308" t="s">
        <v>66</v>
      </c>
      <c r="M308" t="s">
        <v>190</v>
      </c>
      <c r="N308" s="17" t="s">
        <v>2851</v>
      </c>
      <c r="O308" s="19">
        <f t="shared" si="0"/>
        <v>7273</v>
      </c>
      <c r="P308">
        <v>1</v>
      </c>
      <c r="Q308" t="s">
        <v>992</v>
      </c>
      <c r="R308" s="6">
        <v>1.24</v>
      </c>
      <c r="S308">
        <v>17</v>
      </c>
      <c r="T308">
        <v>14.4</v>
      </c>
      <c r="U308" s="5">
        <v>13</v>
      </c>
      <c r="V308" s="5">
        <v>13</v>
      </c>
      <c r="W308" s="6">
        <v>20.99</v>
      </c>
      <c r="X308" s="6">
        <v>18.510000000000002</v>
      </c>
      <c r="Y308" s="6">
        <v>15.38</v>
      </c>
      <c r="Z308" s="6">
        <v>0.97</v>
      </c>
      <c r="AA308" s="6">
        <v>0.95</v>
      </c>
      <c r="AB308" s="6">
        <v>18.899999999999999</v>
      </c>
      <c r="AC308" s="6">
        <v>16.989999999999998</v>
      </c>
      <c r="AD308" s="6">
        <v>10.33</v>
      </c>
      <c r="AE308" s="6">
        <v>0.89</v>
      </c>
      <c r="AF308" s="6">
        <v>18.149999999999999</v>
      </c>
      <c r="AG308" s="6">
        <v>14.47</v>
      </c>
      <c r="AI308" s="6">
        <v>0.54</v>
      </c>
      <c r="AJ308" s="6">
        <v>8.8000000000000007</v>
      </c>
      <c r="AK308" s="6">
        <v>8.17</v>
      </c>
      <c r="AL308" s="6">
        <v>6.36</v>
      </c>
      <c r="AM308">
        <v>13.8</v>
      </c>
      <c r="AN308">
        <v>13.8</v>
      </c>
      <c r="AO308">
        <v>11.1</v>
      </c>
      <c r="AP308">
        <v>2.7</v>
      </c>
      <c r="AQ308">
        <v>4.0999999999999996</v>
      </c>
      <c r="AR308">
        <v>3.3</v>
      </c>
      <c r="AS308">
        <v>18.3</v>
      </c>
      <c r="AT308">
        <v>25.7</v>
      </c>
      <c r="AU308">
        <v>-0.8</v>
      </c>
      <c r="AV308">
        <v>16.899999999999999</v>
      </c>
      <c r="AW308">
        <v>3.5</v>
      </c>
      <c r="AX308" s="6">
        <v>17.46</v>
      </c>
      <c r="AY308" s="6">
        <v>14.48</v>
      </c>
      <c r="AZ308" s="6">
        <v>0</v>
      </c>
      <c r="BA308" s="6">
        <v>-0.73</v>
      </c>
      <c r="BB308" s="6">
        <v>2.99</v>
      </c>
      <c r="BC308" s="6">
        <v>-9.18</v>
      </c>
      <c r="BD308" s="6">
        <v>7.45</v>
      </c>
      <c r="BE308" s="6">
        <v>19.25</v>
      </c>
      <c r="BF308" s="6">
        <v>96.67</v>
      </c>
      <c r="BG308" s="6">
        <v>399.98</v>
      </c>
      <c r="BH308" s="6">
        <v>2039.24</v>
      </c>
    </row>
    <row r="309" spans="1:61" hidden="1" x14ac:dyDescent="0.2">
      <c r="A309" t="s">
        <v>1998</v>
      </c>
      <c r="B309" t="s">
        <v>518</v>
      </c>
      <c r="C309" t="s">
        <v>519</v>
      </c>
      <c r="D309">
        <v>78</v>
      </c>
      <c r="E309" t="s">
        <v>520</v>
      </c>
      <c r="G309" t="s">
        <v>84</v>
      </c>
      <c r="H309" t="s">
        <v>521</v>
      </c>
      <c r="K309" t="s">
        <v>65</v>
      </c>
      <c r="L309" t="s">
        <v>229</v>
      </c>
      <c r="M309" t="s">
        <v>522</v>
      </c>
      <c r="N309" s="17" t="s">
        <v>523</v>
      </c>
      <c r="O309" s="19">
        <f t="shared" si="0"/>
        <v>16987</v>
      </c>
      <c r="P309">
        <v>4</v>
      </c>
      <c r="Q309" t="s">
        <v>524</v>
      </c>
      <c r="R309" s="6">
        <v>1.45</v>
      </c>
      <c r="S309">
        <v>39.1</v>
      </c>
      <c r="T309">
        <v>38.6</v>
      </c>
      <c r="U309" s="5">
        <v>13</v>
      </c>
      <c r="V309" s="5">
        <v>13</v>
      </c>
      <c r="W309" s="6">
        <v>10.01</v>
      </c>
      <c r="X309" s="6">
        <v>8.84</v>
      </c>
      <c r="Y309" s="6">
        <v>5.03</v>
      </c>
      <c r="Z309" s="6">
        <v>0.8</v>
      </c>
      <c r="AA309" s="6">
        <v>0.83</v>
      </c>
      <c r="AB309" s="6">
        <v>11.43</v>
      </c>
      <c r="AC309" s="6">
        <v>6.04</v>
      </c>
      <c r="AD309" s="6">
        <v>19.010000000000002</v>
      </c>
      <c r="AE309" s="6">
        <v>0.8</v>
      </c>
      <c r="AF309" s="6">
        <v>12.52</v>
      </c>
      <c r="AG309" s="6">
        <v>6.88</v>
      </c>
      <c r="AH309" s="6">
        <v>21.27</v>
      </c>
      <c r="AI309" s="6">
        <v>0.83</v>
      </c>
      <c r="AJ309" s="6">
        <v>3.17</v>
      </c>
      <c r="AK309" s="6">
        <v>4.28</v>
      </c>
      <c r="AL309" s="6">
        <v>4.5199999999999996</v>
      </c>
      <c r="AM309">
        <v>33.299999999999997</v>
      </c>
      <c r="AN309">
        <v>26.9</v>
      </c>
      <c r="AO309">
        <v>19.5</v>
      </c>
      <c r="AP309">
        <v>2.2000000000000002</v>
      </c>
      <c r="AQ309">
        <v>38.799999999999997</v>
      </c>
      <c r="AR309">
        <v>39.1</v>
      </c>
      <c r="AS309">
        <v>31.2</v>
      </c>
      <c r="AT309">
        <v>52.6</v>
      </c>
      <c r="AU309">
        <v>36.799999999999997</v>
      </c>
      <c r="AV309">
        <v>28.4</v>
      </c>
      <c r="AW309">
        <v>7.5</v>
      </c>
      <c r="AX309" s="6">
        <v>16.38</v>
      </c>
      <c r="AY309" s="6">
        <v>16.940000000000001</v>
      </c>
      <c r="AZ309" s="6">
        <v>0</v>
      </c>
      <c r="BA309" s="6">
        <v>0.24</v>
      </c>
      <c r="BB309" s="6">
        <v>3.68</v>
      </c>
      <c r="BC309" s="6">
        <v>5.0199999999999996</v>
      </c>
      <c r="BD309" s="6">
        <v>16.600000000000001</v>
      </c>
      <c r="BE309" s="6">
        <v>36.83</v>
      </c>
      <c r="BF309" s="6">
        <v>118.71</v>
      </c>
      <c r="BG309" s="6">
        <v>355.73</v>
      </c>
      <c r="BH309" s="6">
        <v>350.15</v>
      </c>
    </row>
    <row r="310" spans="1:61" hidden="1" x14ac:dyDescent="0.2">
      <c r="A310" t="s">
        <v>2003</v>
      </c>
      <c r="B310" t="s">
        <v>3538</v>
      </c>
      <c r="C310" t="s">
        <v>3539</v>
      </c>
      <c r="D310">
        <v>100</v>
      </c>
      <c r="E310" t="s">
        <v>164</v>
      </c>
      <c r="G310" t="s">
        <v>84</v>
      </c>
      <c r="H310" t="s">
        <v>3540</v>
      </c>
      <c r="K310" t="s">
        <v>65</v>
      </c>
      <c r="L310" t="s">
        <v>558</v>
      </c>
      <c r="M310" t="s">
        <v>667</v>
      </c>
      <c r="N310" s="17" t="s">
        <v>3541</v>
      </c>
      <c r="O310" s="19">
        <f t="shared" si="0"/>
        <v>28510</v>
      </c>
      <c r="P310">
        <v>4</v>
      </c>
      <c r="Q310" t="s">
        <v>1915</v>
      </c>
      <c r="R310" s="6">
        <v>1.49</v>
      </c>
      <c r="S310">
        <v>41.5</v>
      </c>
      <c r="T310">
        <v>56.5</v>
      </c>
      <c r="U310" s="5">
        <v>13</v>
      </c>
      <c r="V310" s="5">
        <v>13</v>
      </c>
      <c r="W310" s="6">
        <v>23.37</v>
      </c>
      <c r="X310" s="6">
        <v>30.8</v>
      </c>
      <c r="Y310" s="6">
        <v>6.07</v>
      </c>
      <c r="Z310" s="6">
        <v>0.91</v>
      </c>
      <c r="AA310" s="6">
        <v>0.93</v>
      </c>
      <c r="AB310" s="6">
        <v>15.71</v>
      </c>
      <c r="AC310" s="6">
        <v>20.420000000000002</v>
      </c>
      <c r="AD310" s="6">
        <v>2.96</v>
      </c>
      <c r="AE310" s="6">
        <v>0.93</v>
      </c>
      <c r="AF310" s="6">
        <v>18.829999999999998</v>
      </c>
      <c r="AG310" s="6">
        <v>19.78</v>
      </c>
      <c r="AH310" s="6">
        <v>19.329999999999998</v>
      </c>
      <c r="AI310" s="6">
        <v>0.96</v>
      </c>
      <c r="AJ310" s="6">
        <v>10.71</v>
      </c>
      <c r="AK310" s="6">
        <v>14.13</v>
      </c>
      <c r="AL310" s="6">
        <v>2.89</v>
      </c>
      <c r="AM310">
        <v>27.8</v>
      </c>
      <c r="AN310">
        <v>27.8</v>
      </c>
      <c r="AO310">
        <v>19.7</v>
      </c>
      <c r="AP310">
        <v>2.1</v>
      </c>
      <c r="AQ310">
        <v>28.7</v>
      </c>
      <c r="AR310">
        <v>22.1</v>
      </c>
      <c r="AS310">
        <v>11.6</v>
      </c>
      <c r="AT310">
        <v>33.6</v>
      </c>
      <c r="AU310">
        <v>-9.6999999999999993</v>
      </c>
      <c r="AV310">
        <v>33.6</v>
      </c>
      <c r="AW310">
        <v>14</v>
      </c>
      <c r="AX310" s="6">
        <v>15.92</v>
      </c>
      <c r="AY310" s="6">
        <v>23.12</v>
      </c>
      <c r="AZ310" s="6">
        <v>0</v>
      </c>
      <c r="BA310" s="6">
        <v>1.0900000000000001</v>
      </c>
      <c r="BB310" s="6">
        <v>6.89</v>
      </c>
      <c r="BC310" s="6">
        <v>12.93</v>
      </c>
      <c r="BD310" s="6">
        <v>35.71</v>
      </c>
      <c r="BE310" s="6">
        <v>34.979999999999997</v>
      </c>
      <c r="BF310" s="6">
        <v>182.86</v>
      </c>
      <c r="BG310" s="6">
        <v>338.23</v>
      </c>
      <c r="BH310" s="6">
        <v>1136.29</v>
      </c>
    </row>
    <row r="311" spans="1:61" hidden="1" x14ac:dyDescent="0.2">
      <c r="A311" t="s">
        <v>2009</v>
      </c>
      <c r="B311" t="s">
        <v>2434</v>
      </c>
      <c r="C311" t="s">
        <v>2435</v>
      </c>
      <c r="D311">
        <v>88</v>
      </c>
      <c r="E311" t="s">
        <v>473</v>
      </c>
      <c r="G311" t="s">
        <v>281</v>
      </c>
      <c r="H311" t="s">
        <v>2436</v>
      </c>
      <c r="K311" t="s">
        <v>65</v>
      </c>
      <c r="L311" t="s">
        <v>86</v>
      </c>
      <c r="M311" t="s">
        <v>87</v>
      </c>
      <c r="N311" s="17" t="s">
        <v>2437</v>
      </c>
      <c r="O311" s="19">
        <f t="shared" si="0"/>
        <v>14304</v>
      </c>
      <c r="P311">
        <v>4</v>
      </c>
      <c r="Q311" t="s">
        <v>1486</v>
      </c>
      <c r="R311" s="6">
        <v>1.64</v>
      </c>
      <c r="S311">
        <v>29.1</v>
      </c>
      <c r="T311">
        <v>23.8</v>
      </c>
      <c r="U311" s="5">
        <v>10</v>
      </c>
      <c r="V311" s="5">
        <v>13</v>
      </c>
      <c r="W311" s="6">
        <v>14.44</v>
      </c>
      <c r="X311" s="6">
        <v>21.64</v>
      </c>
      <c r="Y311" s="6">
        <v>2.63</v>
      </c>
      <c r="Z311" s="6">
        <v>0.26</v>
      </c>
      <c r="AA311" s="6">
        <v>0.79</v>
      </c>
      <c r="AB311" s="6">
        <v>15.75</v>
      </c>
      <c r="AC311" s="6">
        <v>14.15</v>
      </c>
      <c r="AD311" s="6">
        <v>7.02</v>
      </c>
      <c r="AE311" s="6">
        <v>0.57999999999999996</v>
      </c>
      <c r="AF311" s="6">
        <v>14.09</v>
      </c>
      <c r="AG311" s="6">
        <v>17.739999999999998</v>
      </c>
      <c r="AH311" s="6">
        <v>-23.29</v>
      </c>
      <c r="AI311" s="6">
        <v>-0.62</v>
      </c>
      <c r="AJ311" s="6">
        <v>-0.8</v>
      </c>
      <c r="AK311" s="6">
        <v>3.97</v>
      </c>
      <c r="AL311" s="6">
        <v>0.17</v>
      </c>
      <c r="AM311">
        <v>17.100000000000001</v>
      </c>
      <c r="AN311">
        <v>17.7</v>
      </c>
      <c r="AO311">
        <v>12.1</v>
      </c>
      <c r="AP311">
        <v>2</v>
      </c>
      <c r="AQ311">
        <v>1.6</v>
      </c>
      <c r="AR311">
        <v>-12.4</v>
      </c>
      <c r="AS311">
        <v>-8</v>
      </c>
      <c r="AT311">
        <v>29.9</v>
      </c>
      <c r="AU311">
        <v>-11.2</v>
      </c>
      <c r="AV311">
        <v>60.9</v>
      </c>
      <c r="AW311">
        <v>4</v>
      </c>
      <c r="AX311" s="6">
        <v>14.04</v>
      </c>
      <c r="AY311" s="6">
        <v>14.9</v>
      </c>
      <c r="AZ311" s="6">
        <v>0</v>
      </c>
      <c r="BA311" s="6">
        <v>1.19</v>
      </c>
      <c r="BB311" s="6">
        <v>1.36</v>
      </c>
      <c r="BC311" s="6">
        <v>-9.9</v>
      </c>
      <c r="BD311" s="6">
        <v>12.48</v>
      </c>
      <c r="BE311" s="6">
        <v>35.85</v>
      </c>
      <c r="BF311" s="6">
        <v>100.23</v>
      </c>
      <c r="BG311" s="6">
        <v>272.11</v>
      </c>
      <c r="BH311" s="6">
        <v>724.37</v>
      </c>
    </row>
    <row r="312" spans="1:61" hidden="1" x14ac:dyDescent="0.2">
      <c r="A312" t="s">
        <v>2015</v>
      </c>
      <c r="B312" t="s">
        <v>2140</v>
      </c>
      <c r="C312" t="s">
        <v>2141</v>
      </c>
      <c r="D312">
        <v>95</v>
      </c>
      <c r="E312" t="s">
        <v>578</v>
      </c>
      <c r="G312" t="s">
        <v>127</v>
      </c>
      <c r="H312" t="s">
        <v>2142</v>
      </c>
      <c r="K312" t="s">
        <v>65</v>
      </c>
      <c r="L312" t="s">
        <v>66</v>
      </c>
      <c r="M312" t="s">
        <v>67</v>
      </c>
      <c r="N312" s="17" t="s">
        <v>2143</v>
      </c>
      <c r="O312" s="19">
        <f t="shared" si="0"/>
        <v>543882</v>
      </c>
      <c r="P312">
        <v>4</v>
      </c>
      <c r="Q312" t="s">
        <v>2144</v>
      </c>
      <c r="R312" s="6">
        <v>2.1</v>
      </c>
      <c r="S312">
        <v>23.6</v>
      </c>
      <c r="T312">
        <v>8.8000000000000007</v>
      </c>
      <c r="U312" s="5">
        <v>13</v>
      </c>
      <c r="V312" s="5">
        <v>13</v>
      </c>
      <c r="W312" s="6">
        <v>11.44</v>
      </c>
      <c r="X312" s="6">
        <v>6.13</v>
      </c>
      <c r="Y312" s="6">
        <v>15.8</v>
      </c>
      <c r="Z312" s="6">
        <v>0.87</v>
      </c>
      <c r="AA312" s="6">
        <v>0.91</v>
      </c>
      <c r="AB312" s="6">
        <v>13.57</v>
      </c>
      <c r="AC312" s="6">
        <v>13.95</v>
      </c>
      <c r="AD312" s="6">
        <v>0.15</v>
      </c>
      <c r="AE312" s="6">
        <v>0.72</v>
      </c>
      <c r="AF312" s="6">
        <v>13.56</v>
      </c>
      <c r="AG312" s="6">
        <v>52.22</v>
      </c>
      <c r="AI312" s="6">
        <v>0.86</v>
      </c>
      <c r="AJ312" s="6">
        <v>6.24</v>
      </c>
      <c r="AK312" s="6">
        <v>8.74</v>
      </c>
      <c r="AL312" s="6">
        <v>5.47</v>
      </c>
      <c r="AM312">
        <v>12.2</v>
      </c>
      <c r="AN312">
        <v>11.3</v>
      </c>
      <c r="AO312">
        <v>4.2</v>
      </c>
      <c r="AP312">
        <v>3.6</v>
      </c>
      <c r="AQ312">
        <v>2.8</v>
      </c>
      <c r="AR312">
        <v>10.199999999999999</v>
      </c>
      <c r="AS312">
        <v>-32</v>
      </c>
      <c r="AT312">
        <v>18.7</v>
      </c>
      <c r="AU312">
        <v>29.7</v>
      </c>
      <c r="AV312">
        <v>19.100000000000001</v>
      </c>
      <c r="AW312">
        <v>6.3</v>
      </c>
      <c r="AX312" s="6">
        <v>13.86</v>
      </c>
      <c r="AY312" s="6">
        <v>13.84</v>
      </c>
      <c r="AZ312" s="6">
        <v>0</v>
      </c>
      <c r="BA312" s="6">
        <v>0.96</v>
      </c>
      <c r="BB312" s="6">
        <v>5.72</v>
      </c>
      <c r="BC312" s="6">
        <v>9.36</v>
      </c>
      <c r="BD312" s="6">
        <v>29.2</v>
      </c>
      <c r="BE312" s="6">
        <v>44.25</v>
      </c>
      <c r="BF312" s="6">
        <v>91.23</v>
      </c>
      <c r="BG312" s="6">
        <v>266.08999999999997</v>
      </c>
      <c r="BH312" s="6">
        <v>568.54</v>
      </c>
    </row>
    <row r="313" spans="1:61" hidden="1" x14ac:dyDescent="0.2">
      <c r="A313" t="s">
        <v>2021</v>
      </c>
      <c r="B313" t="s">
        <v>970</v>
      </c>
      <c r="C313" t="s">
        <v>971</v>
      </c>
      <c r="D313">
        <v>92</v>
      </c>
      <c r="E313" t="s">
        <v>473</v>
      </c>
      <c r="G313" t="s">
        <v>84</v>
      </c>
      <c r="H313" t="s">
        <v>972</v>
      </c>
      <c r="K313" t="s">
        <v>65</v>
      </c>
      <c r="L313" t="s">
        <v>66</v>
      </c>
      <c r="M313" t="s">
        <v>77</v>
      </c>
      <c r="N313" s="17" t="s">
        <v>973</v>
      </c>
      <c r="O313" s="19">
        <f t="shared" si="0"/>
        <v>16913</v>
      </c>
      <c r="P313">
        <v>4</v>
      </c>
      <c r="Q313" t="s">
        <v>974</v>
      </c>
      <c r="R313" s="6">
        <v>1.27</v>
      </c>
      <c r="S313">
        <v>27.3</v>
      </c>
      <c r="T313">
        <v>29.7</v>
      </c>
      <c r="U313" s="5">
        <v>13</v>
      </c>
      <c r="V313" s="5">
        <v>13</v>
      </c>
      <c r="W313" s="6">
        <v>11.86</v>
      </c>
      <c r="X313" s="6">
        <v>12.37</v>
      </c>
      <c r="Y313" s="6">
        <v>11.43</v>
      </c>
      <c r="Z313" s="6">
        <v>0.99</v>
      </c>
      <c r="AA313" s="6">
        <v>0.97</v>
      </c>
      <c r="AB313" s="6">
        <v>14.6</v>
      </c>
      <c r="AC313" s="6">
        <v>13.32</v>
      </c>
      <c r="AD313" s="6">
        <v>9.61</v>
      </c>
      <c r="AE313" s="6">
        <v>0.81</v>
      </c>
      <c r="AF313" s="6">
        <v>10.56</v>
      </c>
      <c r="AG313" s="6">
        <v>7.79</v>
      </c>
      <c r="AH313" s="6">
        <v>36.86</v>
      </c>
      <c r="AI313" s="6">
        <v>0.92</v>
      </c>
      <c r="AJ313" s="6">
        <v>21.5</v>
      </c>
      <c r="AK313" s="6">
        <v>9.99</v>
      </c>
      <c r="AL313" s="6">
        <v>7.94</v>
      </c>
      <c r="AM313">
        <v>23.1</v>
      </c>
      <c r="AN313">
        <v>21.5</v>
      </c>
      <c r="AO313">
        <v>22.2</v>
      </c>
      <c r="AP313">
        <v>4.9000000000000004</v>
      </c>
      <c r="AQ313">
        <v>-3</v>
      </c>
      <c r="AR313">
        <v>-9.3000000000000007</v>
      </c>
      <c r="AS313">
        <v>13</v>
      </c>
      <c r="AT313">
        <v>-4.4000000000000004</v>
      </c>
      <c r="AU313">
        <v>10.1</v>
      </c>
      <c r="AV313">
        <v>19.399999999999999</v>
      </c>
      <c r="AW313">
        <v>2.9</v>
      </c>
      <c r="AX313" s="6">
        <v>13.16</v>
      </c>
      <c r="AY313" s="6">
        <v>9.77</v>
      </c>
      <c r="AZ313" s="6">
        <v>0</v>
      </c>
      <c r="BA313" s="6">
        <v>-5.25</v>
      </c>
      <c r="BB313" s="6">
        <v>-0.65</v>
      </c>
      <c r="BC313" s="6">
        <v>-7.5</v>
      </c>
      <c r="BD313" s="6">
        <v>-4.03</v>
      </c>
      <c r="BE313" s="6">
        <v>27.97</v>
      </c>
      <c r="BF313" s="6">
        <v>59.38</v>
      </c>
      <c r="BG313" s="6">
        <v>244.26</v>
      </c>
      <c r="BH313" s="6">
        <v>1287.95</v>
      </c>
    </row>
    <row r="314" spans="1:61" hidden="1" x14ac:dyDescent="0.2">
      <c r="A314" t="s">
        <v>2027</v>
      </c>
      <c r="B314" t="s">
        <v>2330</v>
      </c>
      <c r="C314" t="s">
        <v>2331</v>
      </c>
      <c r="D314">
        <v>96</v>
      </c>
      <c r="E314" t="s">
        <v>344</v>
      </c>
      <c r="G314" t="s">
        <v>94</v>
      </c>
      <c r="H314" t="s">
        <v>2332</v>
      </c>
      <c r="K314" t="s">
        <v>65</v>
      </c>
      <c r="L314" t="s">
        <v>148</v>
      </c>
      <c r="M314" t="s">
        <v>310</v>
      </c>
      <c r="N314" s="17" t="s">
        <v>2333</v>
      </c>
      <c r="O314" s="19">
        <f t="shared" si="0"/>
        <v>5933</v>
      </c>
      <c r="P314">
        <v>4</v>
      </c>
      <c r="Q314" t="s">
        <v>334</v>
      </c>
      <c r="R314" s="6">
        <v>1.01</v>
      </c>
      <c r="S314">
        <v>26.9</v>
      </c>
      <c r="T314">
        <v>17</v>
      </c>
      <c r="U314" s="5">
        <v>13</v>
      </c>
      <c r="V314" s="5">
        <v>13</v>
      </c>
      <c r="W314" s="6">
        <v>11.62</v>
      </c>
      <c r="X314" s="6">
        <v>8.75</v>
      </c>
      <c r="Y314" s="6">
        <v>5.2</v>
      </c>
      <c r="Z314" s="6">
        <v>0.99</v>
      </c>
      <c r="AA314" s="6">
        <v>0.89</v>
      </c>
      <c r="AB314" s="6">
        <v>7.9</v>
      </c>
      <c r="AC314" s="6">
        <v>8.5399999999999991</v>
      </c>
      <c r="AD314" s="6">
        <v>-26.25</v>
      </c>
      <c r="AE314" s="6">
        <v>0.95</v>
      </c>
      <c r="AF314" s="6">
        <v>11.44</v>
      </c>
      <c r="AG314" s="6">
        <v>15.67</v>
      </c>
      <c r="AH314" s="6">
        <v>38.299999999999997</v>
      </c>
      <c r="AI314" s="6">
        <v>0.93</v>
      </c>
      <c r="AJ314" s="6">
        <v>11.27</v>
      </c>
      <c r="AK314" s="6">
        <v>10.38</v>
      </c>
      <c r="AL314" s="6">
        <v>-6.61</v>
      </c>
      <c r="AM314">
        <v>29.4</v>
      </c>
      <c r="AN314">
        <v>26.5</v>
      </c>
      <c r="AO314">
        <v>14</v>
      </c>
      <c r="AP314">
        <v>2.8</v>
      </c>
      <c r="AQ314">
        <v>21.6</v>
      </c>
      <c r="AR314">
        <v>7.5</v>
      </c>
      <c r="AS314">
        <v>-9.1999999999999993</v>
      </c>
      <c r="AT314">
        <v>-0.9</v>
      </c>
      <c r="AU314">
        <v>-7.3</v>
      </c>
      <c r="AV314">
        <v>22</v>
      </c>
      <c r="AW314">
        <v>2.9</v>
      </c>
      <c r="AX314" s="6">
        <v>11.43</v>
      </c>
      <c r="AY314" s="6">
        <v>9.4499999999999993</v>
      </c>
      <c r="AZ314" s="6">
        <v>0</v>
      </c>
      <c r="BA314" s="6">
        <v>-1.43</v>
      </c>
      <c r="BB314" s="6">
        <v>7.33</v>
      </c>
      <c r="BC314" s="6">
        <v>7.32</v>
      </c>
      <c r="BD314" s="6">
        <v>7.35</v>
      </c>
      <c r="BE314" s="6">
        <v>-2.96</v>
      </c>
      <c r="BF314" s="6">
        <v>57.06</v>
      </c>
      <c r="BG314" s="6">
        <v>195.11</v>
      </c>
      <c r="BH314" s="6">
        <v>481.42</v>
      </c>
      <c r="BI314" t="s">
        <v>2034</v>
      </c>
    </row>
    <row r="315" spans="1:61" hidden="1" x14ac:dyDescent="0.2">
      <c r="A315" t="s">
        <v>2035</v>
      </c>
      <c r="B315" t="s">
        <v>2086</v>
      </c>
      <c r="C315" t="s">
        <v>2087</v>
      </c>
      <c r="D315">
        <v>72</v>
      </c>
      <c r="E315" t="s">
        <v>1646</v>
      </c>
      <c r="G315" t="s">
        <v>506</v>
      </c>
      <c r="H315" t="s">
        <v>2088</v>
      </c>
      <c r="K315" t="s">
        <v>65</v>
      </c>
      <c r="L315" t="s">
        <v>114</v>
      </c>
      <c r="M315" t="s">
        <v>366</v>
      </c>
      <c r="N315" t="s">
        <v>2089</v>
      </c>
      <c r="O315" s="19">
        <f t="shared" si="0"/>
        <v>21951</v>
      </c>
      <c r="P315">
        <v>4</v>
      </c>
      <c r="Q315" t="s">
        <v>334</v>
      </c>
      <c r="R315" s="6">
        <v>3.22</v>
      </c>
      <c r="S315">
        <v>62.8</v>
      </c>
      <c r="T315">
        <v>100</v>
      </c>
      <c r="U315" s="5">
        <v>1</v>
      </c>
      <c r="V315" s="5">
        <v>13</v>
      </c>
      <c r="W315" s="6">
        <v>6.06</v>
      </c>
      <c r="X315" s="6">
        <v>1.1200000000000001</v>
      </c>
      <c r="Y315" s="6">
        <v>4.33</v>
      </c>
      <c r="Z315" s="6">
        <v>0.93</v>
      </c>
      <c r="AA315" s="6">
        <v>0.92</v>
      </c>
      <c r="AB315" s="6">
        <v>3.81</v>
      </c>
      <c r="AC315" s="6">
        <v>8.07</v>
      </c>
      <c r="AD315" s="6">
        <v>8.17</v>
      </c>
      <c r="AE315" s="6">
        <v>0.7</v>
      </c>
      <c r="AF315" s="6">
        <v>5</v>
      </c>
      <c r="AG315" s="6">
        <v>2.78</v>
      </c>
      <c r="AH315" s="6">
        <v>25.42</v>
      </c>
      <c r="AI315" s="6">
        <v>0.94</v>
      </c>
      <c r="AJ315" s="6">
        <v>6.62</v>
      </c>
      <c r="AK315" s="6">
        <v>6.82</v>
      </c>
      <c r="AL315" s="6">
        <v>11.36</v>
      </c>
      <c r="AM315">
        <v>19.5</v>
      </c>
      <c r="AN315">
        <v>19.5</v>
      </c>
      <c r="AO315">
        <v>21.4</v>
      </c>
      <c r="AP315">
        <v>4.2</v>
      </c>
      <c r="AQ315">
        <v>52.3</v>
      </c>
      <c r="AR315">
        <v>27.7</v>
      </c>
      <c r="AS315">
        <v>53.9</v>
      </c>
      <c r="AT315">
        <v>61.8</v>
      </c>
      <c r="AU315">
        <v>126.2</v>
      </c>
      <c r="AV315">
        <v>87.1</v>
      </c>
      <c r="AW315">
        <v>9999</v>
      </c>
      <c r="AX315" s="6">
        <v>9.99</v>
      </c>
      <c r="AY315" s="6">
        <v>21.36</v>
      </c>
      <c r="AZ315" s="6">
        <v>0</v>
      </c>
      <c r="BA315" s="6">
        <v>0.56999999999999995</v>
      </c>
      <c r="BB315" s="6">
        <v>4.79</v>
      </c>
      <c r="BC315" s="6">
        <v>-0.42</v>
      </c>
      <c r="BD315" s="6">
        <v>23.21</v>
      </c>
      <c r="BE315" s="6">
        <v>46.1</v>
      </c>
      <c r="BF315" s="6">
        <v>163.26</v>
      </c>
      <c r="BG315" s="6">
        <v>159.04</v>
      </c>
      <c r="BH315" s="6">
        <v>360.91</v>
      </c>
    </row>
    <row r="316" spans="1:61" hidden="1" x14ac:dyDescent="0.2">
      <c r="A316" t="s">
        <v>2040</v>
      </c>
      <c r="B316" t="s">
        <v>3829</v>
      </c>
      <c r="C316" t="s">
        <v>3830</v>
      </c>
      <c r="D316">
        <v>87</v>
      </c>
      <c r="E316" t="s">
        <v>473</v>
      </c>
      <c r="H316" t="s">
        <v>3831</v>
      </c>
      <c r="K316" t="s">
        <v>65</v>
      </c>
      <c r="L316" t="s">
        <v>66</v>
      </c>
      <c r="M316" t="s">
        <v>67</v>
      </c>
      <c r="N316" s="17" t="s">
        <v>3832</v>
      </c>
      <c r="O316" s="19">
        <f t="shared" si="0"/>
        <v>5671</v>
      </c>
      <c r="P316">
        <v>4</v>
      </c>
      <c r="Q316" t="s">
        <v>2095</v>
      </c>
      <c r="R316" s="6">
        <v>1.72</v>
      </c>
      <c r="S316">
        <v>17.5</v>
      </c>
      <c r="T316">
        <v>14.4</v>
      </c>
      <c r="U316" s="5">
        <v>10</v>
      </c>
      <c r="V316" s="5">
        <v>13</v>
      </c>
      <c r="W316" s="6">
        <v>16.920000000000002</v>
      </c>
      <c r="X316" s="6">
        <v>13.29</v>
      </c>
      <c r="Y316" s="6">
        <v>8.75</v>
      </c>
      <c r="Z316" s="6">
        <v>0.89</v>
      </c>
      <c r="AA316" s="6">
        <v>0.96</v>
      </c>
      <c r="AB316" s="6">
        <v>13.49</v>
      </c>
      <c r="AC316" s="6">
        <v>11.49</v>
      </c>
      <c r="AD316" s="6">
        <v>4.6900000000000004</v>
      </c>
      <c r="AE316" s="6">
        <v>0.43</v>
      </c>
      <c r="AF316" s="6">
        <v>14.8</v>
      </c>
      <c r="AG316" s="6">
        <v>24.94</v>
      </c>
      <c r="AI316" s="6">
        <v>0.96</v>
      </c>
      <c r="AJ316" s="6">
        <v>13.17</v>
      </c>
      <c r="AK316" s="6">
        <v>14</v>
      </c>
      <c r="AL316" s="6">
        <v>5.74</v>
      </c>
      <c r="AM316">
        <v>10.199999999999999</v>
      </c>
      <c r="AN316">
        <v>10.1</v>
      </c>
      <c r="AO316">
        <v>7.9</v>
      </c>
      <c r="AP316">
        <v>2.4</v>
      </c>
      <c r="AQ316">
        <v>-19.8</v>
      </c>
      <c r="AR316">
        <v>-19.8</v>
      </c>
      <c r="AS316">
        <v>-36.5</v>
      </c>
      <c r="AT316">
        <v>-11.8</v>
      </c>
      <c r="AU316">
        <v>-23.4</v>
      </c>
      <c r="AV316">
        <v>6.9</v>
      </c>
      <c r="AW316">
        <v>6.5</v>
      </c>
      <c r="AX316" s="6">
        <v>8.4700000000000006</v>
      </c>
      <c r="AY316" s="6">
        <v>7.8</v>
      </c>
      <c r="AZ316" s="6">
        <v>0</v>
      </c>
      <c r="BA316" s="6">
        <v>0.93</v>
      </c>
      <c r="BB316" s="6">
        <v>-1.45</v>
      </c>
      <c r="BC316" s="6">
        <v>1.54</v>
      </c>
      <c r="BD316" s="6">
        <v>10.34</v>
      </c>
      <c r="BE316" s="6">
        <v>45.01</v>
      </c>
      <c r="BF316" s="6">
        <v>45.57</v>
      </c>
      <c r="BG316" s="6">
        <v>125.55</v>
      </c>
      <c r="BH316" s="6">
        <v>597.87</v>
      </c>
    </row>
    <row r="317" spans="1:61" hidden="1" x14ac:dyDescent="0.2">
      <c r="A317" t="s">
        <v>2045</v>
      </c>
      <c r="B317" t="s">
        <v>1370</v>
      </c>
      <c r="C317" t="s">
        <v>1371</v>
      </c>
      <c r="D317">
        <v>96</v>
      </c>
      <c r="E317" t="s">
        <v>203</v>
      </c>
      <c r="H317" t="s">
        <v>1372</v>
      </c>
      <c r="K317" t="s">
        <v>65</v>
      </c>
      <c r="L317" t="s">
        <v>66</v>
      </c>
      <c r="M317" t="s">
        <v>67</v>
      </c>
      <c r="N317" s="17" t="s">
        <v>1373</v>
      </c>
      <c r="O317" s="19">
        <f t="shared" si="0"/>
        <v>9589</v>
      </c>
      <c r="P317">
        <v>4</v>
      </c>
      <c r="Q317" t="s">
        <v>1374</v>
      </c>
      <c r="R317" s="6">
        <v>2.78</v>
      </c>
      <c r="S317">
        <v>24.8</v>
      </c>
      <c r="T317">
        <v>19.399999999999999</v>
      </c>
      <c r="U317" s="5">
        <v>6</v>
      </c>
      <c r="V317" s="5">
        <v>13</v>
      </c>
      <c r="W317" s="6">
        <v>12.03</v>
      </c>
      <c r="X317" s="6">
        <v>16.91</v>
      </c>
      <c r="Y317" s="6">
        <v>13.54</v>
      </c>
      <c r="Z317" s="6">
        <v>0.92</v>
      </c>
      <c r="AA317" s="6">
        <v>0.88</v>
      </c>
      <c r="AB317" s="6">
        <v>14.11</v>
      </c>
      <c r="AC317" s="6">
        <v>13.59</v>
      </c>
      <c r="AD317" s="6">
        <v>-5.81</v>
      </c>
      <c r="AE317" s="6">
        <v>0.78</v>
      </c>
      <c r="AF317" s="6">
        <v>24.78</v>
      </c>
      <c r="AG317" s="6">
        <v>18.850000000000001</v>
      </c>
      <c r="AI317" s="6">
        <v>0.96</v>
      </c>
      <c r="AJ317" s="6">
        <v>8.06</v>
      </c>
      <c r="AK317" s="6">
        <v>10.99</v>
      </c>
      <c r="AL317" s="6">
        <v>-1.79</v>
      </c>
      <c r="AM317">
        <v>9.3000000000000007</v>
      </c>
      <c r="AN317">
        <v>8.9</v>
      </c>
      <c r="AO317">
        <v>7</v>
      </c>
      <c r="AP317">
        <v>4.0999999999999996</v>
      </c>
      <c r="AQ317">
        <v>-23.9</v>
      </c>
      <c r="AR317">
        <v>-20.8</v>
      </c>
      <c r="AS317">
        <v>-31.8</v>
      </c>
      <c r="AT317">
        <v>-11.8</v>
      </c>
      <c r="AU317">
        <v>-23.3</v>
      </c>
      <c r="AV317">
        <v>5.0999999999999996</v>
      </c>
      <c r="AW317">
        <v>3</v>
      </c>
      <c r="AX317" s="6">
        <v>8.15</v>
      </c>
      <c r="AY317" s="6">
        <v>11.67</v>
      </c>
      <c r="AZ317" s="6">
        <v>0</v>
      </c>
      <c r="BA317" s="6">
        <v>0.54</v>
      </c>
      <c r="BB317" s="6">
        <v>-1.38</v>
      </c>
      <c r="BC317" s="6">
        <v>2.81</v>
      </c>
      <c r="BD317" s="6">
        <v>12.99</v>
      </c>
      <c r="BE317" s="6">
        <v>42.45</v>
      </c>
      <c r="BF317" s="6">
        <v>73.67</v>
      </c>
      <c r="BG317" s="6">
        <v>118.85</v>
      </c>
      <c r="BH317" s="6">
        <v>187.02</v>
      </c>
    </row>
    <row r="318" spans="1:61" hidden="1" x14ac:dyDescent="0.2">
      <c r="A318" t="s">
        <v>2051</v>
      </c>
      <c r="B318" t="s">
        <v>3290</v>
      </c>
      <c r="C318" t="s">
        <v>3291</v>
      </c>
      <c r="D318">
        <v>80</v>
      </c>
      <c r="E318" t="s">
        <v>136</v>
      </c>
      <c r="G318" t="s">
        <v>127</v>
      </c>
      <c r="H318" t="s">
        <v>3292</v>
      </c>
      <c r="K318" t="s">
        <v>65</v>
      </c>
      <c r="L318" t="s">
        <v>558</v>
      </c>
      <c r="M318" t="s">
        <v>1134</v>
      </c>
      <c r="N318" s="17" t="s">
        <v>3293</v>
      </c>
      <c r="O318" s="19">
        <f t="shared" si="0"/>
        <v>83962</v>
      </c>
      <c r="P318">
        <v>4</v>
      </c>
      <c r="Q318" t="s">
        <v>2727</v>
      </c>
      <c r="R318" s="6">
        <v>2.79</v>
      </c>
      <c r="S318">
        <v>61.5</v>
      </c>
      <c r="T318">
        <v>64.400000000000006</v>
      </c>
      <c r="U318" s="5">
        <v>13</v>
      </c>
      <c r="V318" s="5">
        <v>13</v>
      </c>
      <c r="W318" s="6">
        <v>16.600000000000001</v>
      </c>
      <c r="X318" s="6">
        <v>10.31</v>
      </c>
      <c r="Y318" s="6">
        <v>8.9600000000000009</v>
      </c>
      <c r="Z318" s="6">
        <v>0.99</v>
      </c>
      <c r="AA318" s="6">
        <v>0.93</v>
      </c>
      <c r="AB318" s="6">
        <v>11.17</v>
      </c>
      <c r="AC318" s="6">
        <v>5.75</v>
      </c>
      <c r="AD318" s="6">
        <v>1.68</v>
      </c>
      <c r="AE318" s="6">
        <v>0.75</v>
      </c>
      <c r="AF318" s="6">
        <v>32.450000000000003</v>
      </c>
      <c r="AG318" s="6">
        <v>7.88</v>
      </c>
      <c r="AH318" s="6">
        <v>-7.19</v>
      </c>
      <c r="AI318" s="6">
        <v>0.98</v>
      </c>
      <c r="AJ318" s="6">
        <v>8.75</v>
      </c>
      <c r="AK318" s="6">
        <v>7.37</v>
      </c>
      <c r="AL318" s="6">
        <v>2.34</v>
      </c>
      <c r="AM318">
        <v>22.1</v>
      </c>
      <c r="AN318">
        <v>22.1</v>
      </c>
      <c r="AO318">
        <v>13.9</v>
      </c>
      <c r="AP318">
        <v>2.5</v>
      </c>
      <c r="AQ318">
        <v>-21.7</v>
      </c>
      <c r="AR318">
        <v>-34.700000000000003</v>
      </c>
      <c r="AS318">
        <v>-37</v>
      </c>
      <c r="AT318">
        <v>-29.9</v>
      </c>
      <c r="AU318">
        <v>-35.5</v>
      </c>
      <c r="AV318">
        <v>85.7</v>
      </c>
      <c r="AW318">
        <v>17.399999999999999</v>
      </c>
      <c r="AX318" s="6">
        <v>8.07</v>
      </c>
      <c r="AY318" s="6">
        <v>1.08</v>
      </c>
      <c r="AZ318" s="6">
        <v>0</v>
      </c>
      <c r="BA318" s="6">
        <v>1.75</v>
      </c>
      <c r="BB318" s="6">
        <v>7.1</v>
      </c>
      <c r="BC318" s="6">
        <v>-13.85</v>
      </c>
      <c r="BD318" s="6">
        <v>-19.079999999999998</v>
      </c>
      <c r="BE318" s="6">
        <v>-19.350000000000001</v>
      </c>
      <c r="BF318" s="6">
        <v>5.51</v>
      </c>
      <c r="BG318" s="6">
        <v>117.33</v>
      </c>
      <c r="BH318" s="6">
        <v>476.65</v>
      </c>
    </row>
    <row r="319" spans="1:61" hidden="1" x14ac:dyDescent="0.2">
      <c r="A319" t="s">
        <v>2057</v>
      </c>
      <c r="B319" t="s">
        <v>3235</v>
      </c>
      <c r="C319" t="s">
        <v>3236</v>
      </c>
      <c r="D319">
        <v>57</v>
      </c>
      <c r="E319" t="s">
        <v>112</v>
      </c>
      <c r="G319" t="s">
        <v>406</v>
      </c>
      <c r="H319" t="s">
        <v>3237</v>
      </c>
      <c r="K319" t="s">
        <v>65</v>
      </c>
      <c r="L319" t="s">
        <v>558</v>
      </c>
      <c r="M319" t="s">
        <v>667</v>
      </c>
      <c r="N319" s="17" t="s">
        <v>3238</v>
      </c>
      <c r="O319" s="19">
        <f t="shared" si="0"/>
        <v>1823</v>
      </c>
      <c r="P319">
        <v>4</v>
      </c>
      <c r="Q319" t="s">
        <v>939</v>
      </c>
      <c r="R319" s="6">
        <v>2.1</v>
      </c>
      <c r="S319">
        <v>17.399999999999999</v>
      </c>
      <c r="T319">
        <v>100</v>
      </c>
      <c r="U319" s="5">
        <v>3</v>
      </c>
      <c r="V319" s="5">
        <v>13</v>
      </c>
      <c r="W319" s="6">
        <v>30.56</v>
      </c>
      <c r="X319" s="6">
        <v>28.97</v>
      </c>
      <c r="Y319" s="6">
        <v>2.59</v>
      </c>
      <c r="Z319" s="6">
        <v>0.5</v>
      </c>
      <c r="AA319" s="6">
        <v>0.78</v>
      </c>
      <c r="AB319" s="6">
        <v>14.84</v>
      </c>
      <c r="AC319" s="6">
        <v>24.98</v>
      </c>
      <c r="AD319" s="6">
        <v>-14.3</v>
      </c>
      <c r="AE319" s="6">
        <v>0.37</v>
      </c>
      <c r="AF319" s="6">
        <v>-4.17</v>
      </c>
      <c r="AG319" s="6">
        <v>-12.9</v>
      </c>
      <c r="AH319" s="6">
        <v>789.66</v>
      </c>
      <c r="AI319" s="6">
        <v>0.89</v>
      </c>
      <c r="AJ319" s="6">
        <v>4.8600000000000003</v>
      </c>
      <c r="AK319" s="6">
        <v>7.58</v>
      </c>
      <c r="AL319" s="6">
        <v>-0.52</v>
      </c>
      <c r="AM319">
        <v>11.6</v>
      </c>
      <c r="AN319">
        <v>8.3000000000000007</v>
      </c>
      <c r="AO319">
        <v>34</v>
      </c>
      <c r="AP319">
        <v>0.1</v>
      </c>
      <c r="AQ319">
        <v>-8.4</v>
      </c>
      <c r="AR319">
        <v>7.4</v>
      </c>
      <c r="AS319">
        <v>549.9</v>
      </c>
      <c r="AT319">
        <v>15.5</v>
      </c>
      <c r="AU319">
        <v>-40</v>
      </c>
      <c r="AV319">
        <v>58.5</v>
      </c>
      <c r="AW319">
        <v>9999</v>
      </c>
      <c r="AX319" s="6">
        <v>7.94</v>
      </c>
      <c r="AY319" s="6">
        <v>26.59</v>
      </c>
      <c r="AZ319" s="6">
        <v>0</v>
      </c>
      <c r="BA319" s="6">
        <v>0.12</v>
      </c>
      <c r="BB319" s="6">
        <v>-0.72</v>
      </c>
      <c r="BC319" s="6">
        <v>7.94</v>
      </c>
      <c r="BD319" s="6">
        <v>6.02</v>
      </c>
      <c r="BE319" s="6">
        <v>29.95</v>
      </c>
      <c r="BF319" s="6">
        <v>225.13</v>
      </c>
      <c r="BG319" s="6">
        <v>114.74</v>
      </c>
      <c r="BH319" s="6">
        <v>702.68</v>
      </c>
    </row>
    <row r="320" spans="1:61" hidden="1" x14ac:dyDescent="0.2">
      <c r="A320" t="s">
        <v>2062</v>
      </c>
      <c r="B320" t="s">
        <v>1777</v>
      </c>
      <c r="C320" t="s">
        <v>1778</v>
      </c>
      <c r="D320">
        <v>73</v>
      </c>
      <c r="E320" t="s">
        <v>717</v>
      </c>
      <c r="G320" t="s">
        <v>127</v>
      </c>
      <c r="H320" t="s">
        <v>1779</v>
      </c>
      <c r="K320" t="s">
        <v>297</v>
      </c>
      <c r="L320" t="s">
        <v>129</v>
      </c>
      <c r="M320" t="s">
        <v>1537</v>
      </c>
      <c r="N320" t="s">
        <v>1780</v>
      </c>
      <c r="O320" s="19">
        <f t="shared" si="0"/>
        <v>3627</v>
      </c>
      <c r="P320">
        <v>4</v>
      </c>
      <c r="Q320" t="s">
        <v>968</v>
      </c>
      <c r="R320" s="6">
        <v>1.19</v>
      </c>
      <c r="S320">
        <v>27.6</v>
      </c>
      <c r="T320">
        <v>100</v>
      </c>
      <c r="U320" s="5">
        <v>0</v>
      </c>
      <c r="V320" s="5">
        <v>13</v>
      </c>
      <c r="W320" s="6">
        <v>6.47</v>
      </c>
      <c r="X320" s="6">
        <v>1.98</v>
      </c>
      <c r="Y320" s="6">
        <v>6.4</v>
      </c>
      <c r="Z320" s="6">
        <v>0.91</v>
      </c>
      <c r="AA320" s="6">
        <v>0.87</v>
      </c>
      <c r="AB320" s="6">
        <v>4.9800000000000004</v>
      </c>
      <c r="AC320" s="6">
        <v>-5.2</v>
      </c>
      <c r="AD320" s="6">
        <v>3.35</v>
      </c>
      <c r="AE320" s="6">
        <v>0.86</v>
      </c>
      <c r="AF320" s="6">
        <v>8.52</v>
      </c>
      <c r="AG320" s="6">
        <v>14.04</v>
      </c>
      <c r="AH320" s="6">
        <v>-17.61</v>
      </c>
      <c r="AI320" s="6">
        <v>0.94</v>
      </c>
      <c r="AJ320" s="6">
        <v>4.8499999999999996</v>
      </c>
      <c r="AK320" s="6">
        <v>8.8800000000000008</v>
      </c>
      <c r="AL320" s="6">
        <v>6.89</v>
      </c>
      <c r="AM320">
        <v>30.5</v>
      </c>
      <c r="AN320">
        <v>23.2</v>
      </c>
      <c r="AO320">
        <v>9.8000000000000007</v>
      </c>
      <c r="AP320">
        <v>1.8</v>
      </c>
      <c r="AQ320">
        <v>33.700000000000003</v>
      </c>
      <c r="AR320">
        <v>27.7</v>
      </c>
      <c r="AS320">
        <v>-9.1</v>
      </c>
      <c r="AT320">
        <v>17.8</v>
      </c>
      <c r="AU320">
        <v>26</v>
      </c>
      <c r="AV320">
        <v>32.200000000000003</v>
      </c>
      <c r="AW320">
        <v>9999</v>
      </c>
      <c r="AX320" s="6">
        <v>7.82</v>
      </c>
      <c r="AY320" s="6">
        <v>10.48</v>
      </c>
      <c r="AZ320" s="6">
        <v>0</v>
      </c>
      <c r="BA320" s="6">
        <v>-1.59</v>
      </c>
      <c r="BB320" s="6">
        <v>3.35</v>
      </c>
      <c r="BC320" s="6">
        <v>-1.96</v>
      </c>
      <c r="BD320" s="6">
        <v>18.64</v>
      </c>
      <c r="BE320" s="6">
        <v>-1.69</v>
      </c>
      <c r="BF320" s="6">
        <v>64.58</v>
      </c>
      <c r="BG320" s="6">
        <v>112.38</v>
      </c>
      <c r="BH320" s="6">
        <v>922.14</v>
      </c>
    </row>
    <row r="321" spans="1:61" hidden="1" x14ac:dyDescent="0.2">
      <c r="A321" t="s">
        <v>2068</v>
      </c>
      <c r="B321" t="s">
        <v>1621</v>
      </c>
      <c r="C321" t="s">
        <v>1622</v>
      </c>
      <c r="D321">
        <v>39</v>
      </c>
      <c r="E321" t="s">
        <v>617</v>
      </c>
      <c r="H321" t="s">
        <v>1623</v>
      </c>
      <c r="K321" t="s">
        <v>65</v>
      </c>
      <c r="L321" t="s">
        <v>66</v>
      </c>
      <c r="M321" t="s">
        <v>190</v>
      </c>
      <c r="N321" s="17" t="s">
        <v>1624</v>
      </c>
      <c r="O321" s="19">
        <f t="shared" si="0"/>
        <v>5347</v>
      </c>
      <c r="P321">
        <v>1</v>
      </c>
      <c r="Q321" t="s">
        <v>132</v>
      </c>
      <c r="R321" s="6">
        <v>3.81</v>
      </c>
      <c r="S321">
        <v>57.1</v>
      </c>
      <c r="T321">
        <v>83.8</v>
      </c>
      <c r="U321" s="5">
        <v>13</v>
      </c>
      <c r="V321" s="5">
        <v>13</v>
      </c>
      <c r="W321" s="6">
        <v>10.46</v>
      </c>
      <c r="X321" s="6">
        <v>5.51</v>
      </c>
      <c r="Y321" s="6">
        <v>1.43</v>
      </c>
      <c r="Z321" s="6">
        <v>0.99</v>
      </c>
      <c r="AA321" s="6">
        <v>0.76</v>
      </c>
      <c r="AB321" s="6">
        <v>7.66</v>
      </c>
      <c r="AC321" s="6">
        <v>-9.83</v>
      </c>
      <c r="AD321" s="6">
        <v>3.07</v>
      </c>
      <c r="AE321" s="6">
        <v>0.63</v>
      </c>
      <c r="AF321" s="6">
        <v>4.4000000000000004</v>
      </c>
      <c r="AG321" s="6">
        <v>-10.8</v>
      </c>
      <c r="AI321" s="6">
        <v>0.78</v>
      </c>
      <c r="AJ321" s="6">
        <v>2.64</v>
      </c>
      <c r="AK321" s="6">
        <v>-0.84</v>
      </c>
      <c r="AL321" s="6">
        <v>5.14</v>
      </c>
      <c r="AM321">
        <v>26.7</v>
      </c>
      <c r="AN321">
        <v>15</v>
      </c>
      <c r="AO321">
        <v>11.3</v>
      </c>
      <c r="AP321">
        <v>1</v>
      </c>
      <c r="AQ321">
        <v>20.9</v>
      </c>
      <c r="AR321">
        <v>77.099999999999994</v>
      </c>
      <c r="AS321">
        <v>44.6</v>
      </c>
      <c r="AT321">
        <v>11.5</v>
      </c>
      <c r="AU321">
        <v>-17.2</v>
      </c>
      <c r="AV321">
        <v>11.1</v>
      </c>
      <c r="AW321">
        <v>35.299999999999997</v>
      </c>
      <c r="AX321" s="6">
        <v>7.24</v>
      </c>
      <c r="AY321" s="6">
        <v>1.48</v>
      </c>
      <c r="AZ321" s="6">
        <v>0</v>
      </c>
      <c r="BA321" s="6">
        <v>1.24</v>
      </c>
      <c r="BB321" s="6">
        <v>2.75</v>
      </c>
      <c r="BC321" s="6">
        <v>-5.14</v>
      </c>
      <c r="BD321" s="6">
        <v>-8.01</v>
      </c>
      <c r="BE321" s="6">
        <v>-2.25</v>
      </c>
      <c r="BF321" s="6">
        <v>7.61</v>
      </c>
      <c r="BG321" s="6">
        <v>101.09</v>
      </c>
      <c r="BH321" s="6">
        <v>343.45</v>
      </c>
    </row>
    <row r="322" spans="1:61" hidden="1" x14ac:dyDescent="0.2">
      <c r="A322" t="s">
        <v>2073</v>
      </c>
      <c r="B322" t="s">
        <v>2428</v>
      </c>
      <c r="C322" t="s">
        <v>2429</v>
      </c>
      <c r="D322">
        <v>52</v>
      </c>
      <c r="E322" t="s">
        <v>2430</v>
      </c>
      <c r="H322" t="s">
        <v>2431</v>
      </c>
      <c r="K322" t="s">
        <v>65</v>
      </c>
      <c r="L322" t="s">
        <v>86</v>
      </c>
      <c r="M322" t="s">
        <v>876</v>
      </c>
      <c r="N322" s="17" t="s">
        <v>2432</v>
      </c>
      <c r="O322" s="19">
        <f t="shared" si="0"/>
        <v>1328</v>
      </c>
      <c r="P322">
        <v>4</v>
      </c>
      <c r="Q322" t="s">
        <v>168</v>
      </c>
      <c r="R322" s="6">
        <v>1.36</v>
      </c>
      <c r="S322">
        <v>33.799999999999997</v>
      </c>
      <c r="T322">
        <v>100</v>
      </c>
      <c r="U322" s="5">
        <v>0</v>
      </c>
      <c r="V322" s="5">
        <v>13</v>
      </c>
      <c r="W322" s="6">
        <v>21.36</v>
      </c>
      <c r="X322" s="6">
        <v>29.48</v>
      </c>
      <c r="Y322" s="6">
        <v>0</v>
      </c>
      <c r="Z322" s="6">
        <v>0.91</v>
      </c>
      <c r="AA322" s="6">
        <v>0.82</v>
      </c>
      <c r="AB322" s="6">
        <v>7.68</v>
      </c>
      <c r="AC322" s="6">
        <v>-1.05</v>
      </c>
      <c r="AD322" s="6">
        <v>-22.4</v>
      </c>
      <c r="AE322" s="6">
        <v>0.91</v>
      </c>
      <c r="AF322" s="6">
        <v>7.95</v>
      </c>
      <c r="AG322" s="6">
        <v>1.52</v>
      </c>
      <c r="AI322" s="6">
        <v>0.91</v>
      </c>
      <c r="AJ322" s="6">
        <v>5.28</v>
      </c>
      <c r="AK322" s="6">
        <v>6.06</v>
      </c>
      <c r="AL322" s="6">
        <v>-4.51</v>
      </c>
      <c r="AM322">
        <v>25.1</v>
      </c>
      <c r="AO322">
        <v>9</v>
      </c>
      <c r="AP322">
        <v>1.3</v>
      </c>
      <c r="AR322">
        <v>31</v>
      </c>
      <c r="AS322">
        <v>19.5</v>
      </c>
      <c r="AT322">
        <v>4</v>
      </c>
      <c r="AU322">
        <v>23.2</v>
      </c>
      <c r="AV322">
        <v>0</v>
      </c>
      <c r="AW322">
        <v>9999</v>
      </c>
      <c r="AX322" s="6">
        <v>6.36</v>
      </c>
      <c r="AY322" s="6">
        <v>8.5399999999999991</v>
      </c>
      <c r="AZ322" s="6">
        <v>0</v>
      </c>
      <c r="BA322" s="6">
        <v>0.28000000000000003</v>
      </c>
      <c r="BB322" s="6">
        <v>2.79</v>
      </c>
      <c r="BC322" s="6">
        <v>-5.35</v>
      </c>
      <c r="BD322" s="6">
        <v>-7.81</v>
      </c>
      <c r="BE322" s="6">
        <v>-19.66</v>
      </c>
      <c r="BF322" s="6">
        <v>50.64</v>
      </c>
      <c r="BG322" s="6">
        <v>85.34</v>
      </c>
      <c r="BH322" s="6">
        <v>1401.54</v>
      </c>
    </row>
    <row r="323" spans="1:61" hidden="1" x14ac:dyDescent="0.2">
      <c r="A323" t="s">
        <v>2079</v>
      </c>
      <c r="B323" t="s">
        <v>1742</v>
      </c>
      <c r="C323" t="s">
        <v>1743</v>
      </c>
      <c r="D323">
        <v>57</v>
      </c>
      <c r="E323" t="s">
        <v>196</v>
      </c>
      <c r="H323" t="s">
        <v>1744</v>
      </c>
      <c r="K323" t="s">
        <v>309</v>
      </c>
      <c r="L323" t="s">
        <v>86</v>
      </c>
      <c r="M323" t="s">
        <v>87</v>
      </c>
      <c r="N323" t="s">
        <v>1745</v>
      </c>
      <c r="O323" s="19">
        <f t="shared" si="0"/>
        <v>18707</v>
      </c>
      <c r="P323">
        <v>4</v>
      </c>
      <c r="Q323" t="s">
        <v>1746</v>
      </c>
      <c r="R323" s="6">
        <v>2.31</v>
      </c>
      <c r="S323">
        <v>69.2</v>
      </c>
      <c r="T323">
        <v>65.400000000000006</v>
      </c>
      <c r="U323" s="5">
        <v>13</v>
      </c>
      <c r="V323" s="5">
        <v>13</v>
      </c>
      <c r="W323" s="6">
        <v>5.75</v>
      </c>
      <c r="X323" s="6">
        <v>3.74</v>
      </c>
      <c r="Y323" s="6">
        <v>1.35</v>
      </c>
      <c r="Z323" s="6">
        <v>0.99</v>
      </c>
      <c r="AA323" s="6">
        <v>0.94</v>
      </c>
      <c r="AB323" s="6">
        <v>3.47</v>
      </c>
      <c r="AC323" s="6">
        <v>0.48</v>
      </c>
      <c r="AD323" s="6">
        <v>-4.42</v>
      </c>
      <c r="AE323" s="6">
        <v>0.94</v>
      </c>
      <c r="AF323" s="6">
        <v>5.41</v>
      </c>
      <c r="AG323" s="6">
        <v>2.2200000000000002</v>
      </c>
      <c r="AH323" s="6">
        <v>-7.16</v>
      </c>
      <c r="AI323" s="6">
        <v>0.91</v>
      </c>
      <c r="AJ323" s="6">
        <v>4.22</v>
      </c>
      <c r="AK323" s="6">
        <v>0.01</v>
      </c>
      <c r="AL323" s="6">
        <v>-1.38</v>
      </c>
      <c r="AM323">
        <v>30</v>
      </c>
      <c r="AN323">
        <v>30</v>
      </c>
      <c r="AO323">
        <v>21.8</v>
      </c>
      <c r="AP323">
        <v>6</v>
      </c>
      <c r="AQ323">
        <v>15.6</v>
      </c>
      <c r="AR323">
        <v>10.9</v>
      </c>
      <c r="AS323">
        <v>1.8</v>
      </c>
      <c r="AT323">
        <v>9.3000000000000007</v>
      </c>
      <c r="AU323">
        <v>1</v>
      </c>
      <c r="AV323">
        <v>29.3</v>
      </c>
      <c r="AW323">
        <v>5.9</v>
      </c>
      <c r="AX323" s="6">
        <v>6.3</v>
      </c>
      <c r="AY323" s="6">
        <v>4.49</v>
      </c>
      <c r="AZ323" s="6">
        <v>0</v>
      </c>
      <c r="BA323" s="6">
        <v>-3.23</v>
      </c>
      <c r="BB323" s="6">
        <v>11.92</v>
      </c>
      <c r="BC323" s="6">
        <v>6.3</v>
      </c>
      <c r="BD323" s="6">
        <v>13.16</v>
      </c>
      <c r="BE323" s="6">
        <v>10.41</v>
      </c>
      <c r="BF323" s="6">
        <v>24.55</v>
      </c>
      <c r="BG323" s="6">
        <v>84.2</v>
      </c>
      <c r="BH323" s="6">
        <v>302.47000000000003</v>
      </c>
    </row>
    <row r="324" spans="1:61" hidden="1" x14ac:dyDescent="0.2">
      <c r="A324" t="s">
        <v>2085</v>
      </c>
      <c r="B324" t="s">
        <v>2795</v>
      </c>
      <c r="C324" t="s">
        <v>2796</v>
      </c>
      <c r="D324">
        <v>79</v>
      </c>
      <c r="E324" t="s">
        <v>364</v>
      </c>
      <c r="G324" t="s">
        <v>84</v>
      </c>
      <c r="H324" t="s">
        <v>2797</v>
      </c>
      <c r="K324" t="s">
        <v>65</v>
      </c>
      <c r="L324" t="s">
        <v>66</v>
      </c>
      <c r="M324" t="s">
        <v>67</v>
      </c>
      <c r="N324" s="17" t="s">
        <v>2798</v>
      </c>
      <c r="O324" s="19">
        <f t="shared" ref="O324:O387" si="1">SUBSTITUTE(SUBSTITUTE(SUBSTITUTE(N324, " Mrd. €", ""), ".", ""), ",", ".")*1</f>
        <v>58039</v>
      </c>
      <c r="P324">
        <v>1</v>
      </c>
      <c r="Q324" t="s">
        <v>2799</v>
      </c>
      <c r="R324" s="6">
        <v>3.94</v>
      </c>
      <c r="S324">
        <v>46</v>
      </c>
      <c r="T324">
        <v>25.5</v>
      </c>
      <c r="U324" s="5">
        <v>13</v>
      </c>
      <c r="V324" s="5">
        <v>13</v>
      </c>
      <c r="W324" s="6">
        <v>13.76</v>
      </c>
      <c r="X324" s="6">
        <v>9.59</v>
      </c>
      <c r="Y324" s="6">
        <v>3.44</v>
      </c>
      <c r="Z324" s="6">
        <v>0.82</v>
      </c>
      <c r="AA324" s="6">
        <v>0.89</v>
      </c>
      <c r="AB324" s="6">
        <v>7.22</v>
      </c>
      <c r="AC324" s="6">
        <v>4.04</v>
      </c>
      <c r="AD324" s="6">
        <v>-11.09</v>
      </c>
      <c r="AE324" s="6">
        <v>0.7</v>
      </c>
      <c r="AF324" s="6">
        <v>12.14</v>
      </c>
      <c r="AG324" s="6">
        <v>11.19</v>
      </c>
      <c r="AI324" s="6">
        <v>0.9</v>
      </c>
      <c r="AJ324" s="6">
        <v>3.62</v>
      </c>
      <c r="AK324" s="6">
        <v>3.92</v>
      </c>
      <c r="AL324" s="6">
        <v>-0.55000000000000004</v>
      </c>
      <c r="AM324">
        <v>13.2</v>
      </c>
      <c r="AN324">
        <v>11.7</v>
      </c>
      <c r="AO324">
        <v>6.5</v>
      </c>
      <c r="AP324">
        <v>3</v>
      </c>
      <c r="AQ324">
        <v>-10</v>
      </c>
      <c r="AR324">
        <v>10.5</v>
      </c>
      <c r="AS324">
        <v>-28.6</v>
      </c>
      <c r="AT324">
        <v>-9.4</v>
      </c>
      <c r="AU324">
        <v>-27.1</v>
      </c>
      <c r="AV324">
        <v>12.6</v>
      </c>
      <c r="AW324">
        <v>10.9</v>
      </c>
      <c r="AX324" s="6">
        <v>6.28</v>
      </c>
      <c r="AY324" s="6">
        <v>4.3499999999999996</v>
      </c>
      <c r="AZ324" s="6">
        <v>0</v>
      </c>
      <c r="BA324" s="6">
        <v>2.0699999999999998</v>
      </c>
      <c r="BB324" s="6">
        <v>1.1399999999999999</v>
      </c>
      <c r="BC324" s="6">
        <v>6.53</v>
      </c>
      <c r="BD324" s="6">
        <v>13.28</v>
      </c>
      <c r="BE324" s="6">
        <v>27.42</v>
      </c>
      <c r="BF324" s="6">
        <v>23.73</v>
      </c>
      <c r="BG324" s="6">
        <v>83.91</v>
      </c>
      <c r="BH324" s="6">
        <v>177.19</v>
      </c>
    </row>
    <row r="325" spans="1:61" hidden="1" x14ac:dyDescent="0.2">
      <c r="A325" t="s">
        <v>2090</v>
      </c>
      <c r="B325" t="s">
        <v>2401</v>
      </c>
      <c r="C325" t="s">
        <v>2402</v>
      </c>
      <c r="D325">
        <v>67</v>
      </c>
      <c r="E325" t="s">
        <v>136</v>
      </c>
      <c r="G325" t="s">
        <v>74</v>
      </c>
      <c r="H325" t="s">
        <v>2403</v>
      </c>
      <c r="K325" t="s">
        <v>274</v>
      </c>
      <c r="L325" t="s">
        <v>66</v>
      </c>
      <c r="M325" t="s">
        <v>190</v>
      </c>
      <c r="N325" t="s">
        <v>2404</v>
      </c>
      <c r="O325" s="19">
        <f t="shared" si="1"/>
        <v>43282</v>
      </c>
      <c r="P325">
        <v>4</v>
      </c>
      <c r="Q325" t="s">
        <v>1927</v>
      </c>
      <c r="R325" s="6">
        <v>4.32</v>
      </c>
      <c r="S325">
        <v>42.4</v>
      </c>
      <c r="T325">
        <v>12.6</v>
      </c>
      <c r="U325" s="5">
        <v>2</v>
      </c>
      <c r="V325" s="5">
        <v>13</v>
      </c>
      <c r="W325" s="6">
        <v>11.26</v>
      </c>
      <c r="X325" s="6">
        <v>10.52</v>
      </c>
      <c r="Y325" s="6">
        <v>10.27</v>
      </c>
      <c r="Z325" s="6">
        <v>0.73</v>
      </c>
      <c r="AA325" s="6">
        <v>0.8</v>
      </c>
      <c r="AB325" s="6">
        <v>10.11</v>
      </c>
      <c r="AC325" s="6">
        <v>4.7</v>
      </c>
      <c r="AD325" s="6">
        <v>7.32</v>
      </c>
      <c r="AE325" s="6">
        <v>0.88</v>
      </c>
      <c r="AF325" s="6">
        <v>8.4600000000000009</v>
      </c>
      <c r="AG325" s="6">
        <v>3.62</v>
      </c>
      <c r="AI325" s="6">
        <v>0.28999999999999998</v>
      </c>
      <c r="AJ325" s="6">
        <v>-4.26</v>
      </c>
      <c r="AK325" s="6">
        <v>-16.62</v>
      </c>
      <c r="AL325" s="6">
        <v>-5.71</v>
      </c>
      <c r="AM325">
        <v>15.2</v>
      </c>
      <c r="AN325">
        <v>9.8000000000000007</v>
      </c>
      <c r="AO325">
        <v>2.9</v>
      </c>
      <c r="AP325">
        <v>1.8</v>
      </c>
      <c r="AQ325">
        <v>2.9</v>
      </c>
      <c r="AR325">
        <v>23.2</v>
      </c>
      <c r="AS325">
        <v>8.5</v>
      </c>
      <c r="AT325">
        <v>79.599999999999994</v>
      </c>
      <c r="AU325">
        <v>-1.7</v>
      </c>
      <c r="AV325">
        <v>1.6</v>
      </c>
      <c r="AW325">
        <v>0.7</v>
      </c>
      <c r="AX325" s="6">
        <v>5.81</v>
      </c>
      <c r="AY325" s="6">
        <v>9.31</v>
      </c>
      <c r="AZ325" s="6">
        <v>0</v>
      </c>
      <c r="BA325" s="6">
        <v>-2.5099999999999998</v>
      </c>
      <c r="BB325" s="6">
        <v>9.19</v>
      </c>
      <c r="BC325" s="6">
        <v>9.33</v>
      </c>
      <c r="BD325" s="6">
        <v>32.93</v>
      </c>
      <c r="BE325" s="6">
        <v>36.79</v>
      </c>
      <c r="BF325" s="6">
        <v>56.08</v>
      </c>
      <c r="BG325" s="6">
        <v>75.94</v>
      </c>
      <c r="BH325" s="6">
        <v>412.43</v>
      </c>
    </row>
    <row r="326" spans="1:61" hidden="1" x14ac:dyDescent="0.2">
      <c r="A326" t="s">
        <v>2096</v>
      </c>
      <c r="B326" t="s">
        <v>589</v>
      </c>
      <c r="C326" t="s">
        <v>590</v>
      </c>
      <c r="D326">
        <v>77</v>
      </c>
      <c r="E326" t="s">
        <v>288</v>
      </c>
      <c r="G326" t="s">
        <v>281</v>
      </c>
      <c r="H326" t="s">
        <v>591</v>
      </c>
      <c r="K326" t="s">
        <v>65</v>
      </c>
      <c r="L326" t="s">
        <v>66</v>
      </c>
      <c r="M326" t="s">
        <v>77</v>
      </c>
      <c r="N326" t="s">
        <v>592</v>
      </c>
      <c r="O326" s="19">
        <f t="shared" si="1"/>
        <v>41871</v>
      </c>
      <c r="P326">
        <v>4</v>
      </c>
      <c r="Q326" t="s">
        <v>593</v>
      </c>
      <c r="R326" s="6">
        <v>2.82</v>
      </c>
      <c r="S326">
        <v>32.200000000000003</v>
      </c>
      <c r="T326">
        <v>700</v>
      </c>
      <c r="U326" s="5">
        <v>13</v>
      </c>
      <c r="V326" s="5">
        <v>13</v>
      </c>
      <c r="W326" s="6">
        <v>10.62</v>
      </c>
      <c r="X326" s="6">
        <v>8.66</v>
      </c>
      <c r="Y326" s="6">
        <v>10.76</v>
      </c>
      <c r="Z326" s="6">
        <v>0.73</v>
      </c>
      <c r="AA326" s="6">
        <v>0.86</v>
      </c>
      <c r="AB326" s="6">
        <v>8.81</v>
      </c>
      <c r="AC326" s="6">
        <v>6.34</v>
      </c>
      <c r="AD326" s="6">
        <v>8.2200000000000006</v>
      </c>
      <c r="AE326" s="6">
        <v>0.43</v>
      </c>
      <c r="AF326" s="6">
        <v>-7.64</v>
      </c>
      <c r="AG326" s="6">
        <v>98.8</v>
      </c>
      <c r="AI326" s="6">
        <v>0.84</v>
      </c>
      <c r="AJ326" s="6">
        <v>1.19</v>
      </c>
      <c r="AK326" s="6">
        <v>1.73</v>
      </c>
      <c r="AL326" s="6">
        <v>2.95</v>
      </c>
      <c r="AM326">
        <v>14.5</v>
      </c>
      <c r="AN326">
        <v>11.4</v>
      </c>
      <c r="AO326">
        <v>31.6</v>
      </c>
      <c r="AP326">
        <v>2.6</v>
      </c>
      <c r="AQ326">
        <v>-5.6</v>
      </c>
      <c r="AR326">
        <v>8.6999999999999993</v>
      </c>
      <c r="AS326">
        <v>188.2</v>
      </c>
      <c r="AT326">
        <v>-4.7</v>
      </c>
      <c r="AU326">
        <v>-15.9</v>
      </c>
      <c r="AV326">
        <v>14.5</v>
      </c>
      <c r="AW326">
        <v>9999</v>
      </c>
      <c r="AX326" s="6">
        <v>5.58</v>
      </c>
      <c r="AY326" s="6">
        <v>6.91</v>
      </c>
      <c r="AZ326" s="6">
        <v>0</v>
      </c>
      <c r="BA326" s="6">
        <v>0.88</v>
      </c>
      <c r="BB326" s="6">
        <v>5.32</v>
      </c>
      <c r="BC326" s="6">
        <v>7.42</v>
      </c>
      <c r="BD326" s="6">
        <v>22.38</v>
      </c>
      <c r="BE326" s="6">
        <v>39.47</v>
      </c>
      <c r="BF326" s="6">
        <v>39.630000000000003</v>
      </c>
      <c r="BG326" s="6">
        <v>72.03</v>
      </c>
      <c r="BH326" s="6">
        <v>163.43</v>
      </c>
    </row>
    <row r="327" spans="1:61" hidden="1" x14ac:dyDescent="0.2">
      <c r="A327" t="s">
        <v>2102</v>
      </c>
      <c r="B327" t="s">
        <v>1632</v>
      </c>
      <c r="C327" t="s">
        <v>1633</v>
      </c>
      <c r="D327">
        <v>92</v>
      </c>
      <c r="E327" t="s">
        <v>857</v>
      </c>
      <c r="H327" t="s">
        <v>1634</v>
      </c>
      <c r="K327" t="s">
        <v>65</v>
      </c>
      <c r="L327" t="s">
        <v>66</v>
      </c>
      <c r="M327" t="s">
        <v>67</v>
      </c>
      <c r="N327" t="s">
        <v>1635</v>
      </c>
      <c r="O327" s="19">
        <f t="shared" si="1"/>
        <v>1272</v>
      </c>
      <c r="P327">
        <v>4</v>
      </c>
      <c r="Q327" t="s">
        <v>1636</v>
      </c>
      <c r="R327" s="6">
        <v>3.74</v>
      </c>
      <c r="S327">
        <v>31.5</v>
      </c>
      <c r="T327">
        <v>33.799999999999997</v>
      </c>
      <c r="U327" s="5">
        <v>7</v>
      </c>
      <c r="V327" s="5">
        <v>13</v>
      </c>
      <c r="W327" s="6">
        <v>6.58</v>
      </c>
      <c r="X327" s="6">
        <v>5.63</v>
      </c>
      <c r="Y327" s="6">
        <v>6</v>
      </c>
      <c r="Z327" s="6">
        <v>-0.08</v>
      </c>
      <c r="AA327" s="6">
        <v>0.8</v>
      </c>
      <c r="AB327" s="6">
        <v>12.07</v>
      </c>
      <c r="AC327" s="6">
        <v>9.5299999999999994</v>
      </c>
      <c r="AD327" s="6">
        <v>-17.739999999999998</v>
      </c>
      <c r="AE327" s="6">
        <v>0.74</v>
      </c>
      <c r="AF327" s="6">
        <v>6.92</v>
      </c>
      <c r="AG327" s="6">
        <v>10.81</v>
      </c>
      <c r="AI327" s="6">
        <v>0.9</v>
      </c>
      <c r="AJ327" s="6">
        <v>7.8</v>
      </c>
      <c r="AK327" s="6">
        <v>7.34</v>
      </c>
      <c r="AL327" s="6">
        <v>-2.5</v>
      </c>
      <c r="AM327">
        <v>8.4</v>
      </c>
      <c r="AN327">
        <v>8.3000000000000007</v>
      </c>
      <c r="AO327">
        <v>8</v>
      </c>
      <c r="AP327">
        <v>2.9</v>
      </c>
      <c r="AQ327">
        <v>-32.200000000000003</v>
      </c>
      <c r="AR327">
        <v>-38.1</v>
      </c>
      <c r="AS327">
        <v>-21.2</v>
      </c>
      <c r="AT327">
        <v>-15.2</v>
      </c>
      <c r="AU327">
        <v>-16</v>
      </c>
      <c r="AV327">
        <v>6.6</v>
      </c>
      <c r="AW327">
        <v>7.6</v>
      </c>
      <c r="AX327" s="6">
        <v>4.5</v>
      </c>
      <c r="AY327" s="6">
        <v>1.45</v>
      </c>
      <c r="AZ327" s="6">
        <v>0</v>
      </c>
      <c r="BA327" s="6">
        <v>-0.66</v>
      </c>
      <c r="BB327" s="6">
        <v>-0.59</v>
      </c>
      <c r="BC327" s="6">
        <v>3.68</v>
      </c>
      <c r="BD327" s="6">
        <v>-3.5</v>
      </c>
      <c r="BE327" s="6">
        <v>-0.59</v>
      </c>
      <c r="BF327" s="6">
        <v>7.48</v>
      </c>
      <c r="BG327" s="6">
        <v>55.29</v>
      </c>
      <c r="BH327" s="6">
        <v>764.46</v>
      </c>
    </row>
    <row r="328" spans="1:61" hidden="1" x14ac:dyDescent="0.2">
      <c r="A328" t="s">
        <v>2108</v>
      </c>
      <c r="B328" t="s">
        <v>256</v>
      </c>
      <c r="C328" t="s">
        <v>257</v>
      </c>
      <c r="D328">
        <v>78</v>
      </c>
      <c r="E328" t="s">
        <v>210</v>
      </c>
      <c r="G328" t="s">
        <v>84</v>
      </c>
      <c r="H328" t="s">
        <v>258</v>
      </c>
      <c r="K328" t="s">
        <v>65</v>
      </c>
      <c r="L328" t="s">
        <v>114</v>
      </c>
      <c r="M328" t="s">
        <v>259</v>
      </c>
      <c r="N328" t="s">
        <v>260</v>
      </c>
      <c r="O328" s="19">
        <f t="shared" si="1"/>
        <v>18856</v>
      </c>
      <c r="P328">
        <v>4</v>
      </c>
      <c r="Q328" t="s">
        <v>261</v>
      </c>
      <c r="R328" s="6">
        <v>4.22</v>
      </c>
      <c r="S328">
        <v>67.7</v>
      </c>
      <c r="T328">
        <v>51.8</v>
      </c>
      <c r="U328" s="5">
        <v>13</v>
      </c>
      <c r="V328" s="5">
        <v>13</v>
      </c>
      <c r="W328" s="6">
        <v>6.19</v>
      </c>
      <c r="X328" s="6">
        <v>5.49</v>
      </c>
      <c r="Y328" s="6">
        <v>3.23</v>
      </c>
      <c r="Z328" s="6">
        <v>0.82</v>
      </c>
      <c r="AA328" s="6">
        <v>0.7</v>
      </c>
      <c r="AB328" s="6">
        <v>6.34</v>
      </c>
      <c r="AC328" s="6">
        <v>6.59</v>
      </c>
      <c r="AD328" s="6">
        <v>-2.41</v>
      </c>
      <c r="AE328" s="6">
        <v>0.61</v>
      </c>
      <c r="AF328" s="6">
        <v>8.2799999999999994</v>
      </c>
      <c r="AG328" s="6">
        <v>11.6</v>
      </c>
      <c r="AH328" s="6">
        <v>-17.11</v>
      </c>
      <c r="AI328" s="6">
        <v>0.93</v>
      </c>
      <c r="AJ328" s="6">
        <v>16.53</v>
      </c>
      <c r="AK328" s="6">
        <v>16.71</v>
      </c>
      <c r="AL328" s="6">
        <v>9.65</v>
      </c>
      <c r="AM328">
        <v>13</v>
      </c>
      <c r="AN328">
        <v>16.100000000000001</v>
      </c>
      <c r="AO328">
        <v>12.3</v>
      </c>
      <c r="AP328">
        <v>6.9</v>
      </c>
      <c r="AQ328">
        <v>-31.5</v>
      </c>
      <c r="AR328">
        <v>-30</v>
      </c>
      <c r="AS328">
        <v>-38.200000000000003</v>
      </c>
      <c r="AT328">
        <v>-25.9</v>
      </c>
      <c r="AU328">
        <v>-26.8</v>
      </c>
      <c r="AV328">
        <v>34.200000000000003</v>
      </c>
      <c r="AW328">
        <v>16</v>
      </c>
      <c r="AX328" s="6">
        <v>4.46</v>
      </c>
      <c r="AY328" s="6">
        <v>-4.0599999999999996</v>
      </c>
      <c r="AZ328" s="6">
        <v>0</v>
      </c>
      <c r="BA328" s="6">
        <v>0.51</v>
      </c>
      <c r="BB328" s="6">
        <v>0.7</v>
      </c>
      <c r="BC328" s="6">
        <v>-4.24</v>
      </c>
      <c r="BD328" s="6">
        <v>0.73</v>
      </c>
      <c r="BE328" s="6">
        <v>3.15</v>
      </c>
      <c r="BF328" s="6">
        <v>-18.72</v>
      </c>
      <c r="BG328" s="6">
        <v>54.77</v>
      </c>
      <c r="BH328" s="6">
        <v>98.21</v>
      </c>
    </row>
    <row r="329" spans="1:61" hidden="1" x14ac:dyDescent="0.2">
      <c r="A329" t="s">
        <v>2113</v>
      </c>
      <c r="B329" t="s">
        <v>963</v>
      </c>
      <c r="C329" t="s">
        <v>964</v>
      </c>
      <c r="D329">
        <v>67</v>
      </c>
      <c r="E329" t="s">
        <v>965</v>
      </c>
      <c r="H329" t="s">
        <v>966</v>
      </c>
      <c r="K329" t="s">
        <v>65</v>
      </c>
      <c r="L329" t="s">
        <v>66</v>
      </c>
      <c r="M329" t="s">
        <v>67</v>
      </c>
      <c r="N329" t="s">
        <v>967</v>
      </c>
      <c r="O329" s="19">
        <f t="shared" si="1"/>
        <v>2478</v>
      </c>
      <c r="P329">
        <v>4</v>
      </c>
      <c r="Q329" t="s">
        <v>968</v>
      </c>
      <c r="R329" s="6">
        <v>3.69</v>
      </c>
      <c r="S329">
        <v>27.9</v>
      </c>
      <c r="T329">
        <v>28.5</v>
      </c>
      <c r="U329" s="5">
        <v>0</v>
      </c>
      <c r="V329" s="5">
        <v>13</v>
      </c>
      <c r="W329" s="6">
        <v>18.170000000000002</v>
      </c>
      <c r="X329" s="6">
        <v>2.2000000000000002</v>
      </c>
      <c r="Y329" s="6">
        <v>0.74</v>
      </c>
      <c r="Z329" s="6">
        <v>0.85</v>
      </c>
      <c r="AA329" s="6">
        <v>0.79</v>
      </c>
      <c r="AB329" s="6">
        <v>11.9</v>
      </c>
      <c r="AC329" s="6">
        <v>8.67</v>
      </c>
      <c r="AD329" s="6">
        <v>-19.88</v>
      </c>
      <c r="AE329" s="6">
        <v>0.74</v>
      </c>
      <c r="AF329" s="6">
        <v>10.71</v>
      </c>
      <c r="AG329" s="6">
        <v>1.1100000000000001</v>
      </c>
      <c r="AI329" s="6">
        <v>0.95</v>
      </c>
      <c r="AJ329" s="6">
        <v>7.93</v>
      </c>
      <c r="AK329" s="6">
        <v>5.47</v>
      </c>
      <c r="AL329" s="6">
        <v>-9.74</v>
      </c>
      <c r="AM329">
        <v>8.1999999999999993</v>
      </c>
      <c r="AN329">
        <v>7.6</v>
      </c>
      <c r="AO329">
        <v>7.6</v>
      </c>
      <c r="AP329">
        <v>3.5</v>
      </c>
      <c r="AQ329">
        <v>-34.9</v>
      </c>
      <c r="AR329">
        <v>-30.3</v>
      </c>
      <c r="AS329">
        <v>-20.8</v>
      </c>
      <c r="AT329">
        <v>-27.1</v>
      </c>
      <c r="AU329">
        <v>-23.3</v>
      </c>
      <c r="AV329">
        <v>1.8</v>
      </c>
      <c r="AW329">
        <v>1.8</v>
      </c>
      <c r="AX329" s="6">
        <v>4.33</v>
      </c>
      <c r="AY329" s="6">
        <v>1.84</v>
      </c>
      <c r="AZ329" s="6">
        <v>0</v>
      </c>
      <c r="BA329" s="6">
        <v>1.68</v>
      </c>
      <c r="BB329" s="6">
        <v>2.99</v>
      </c>
      <c r="BC329" s="6">
        <v>-5</v>
      </c>
      <c r="BD329" s="6">
        <v>-4.1399999999999997</v>
      </c>
      <c r="BE329" s="6">
        <v>14.3</v>
      </c>
      <c r="BF329" s="6">
        <v>9.5399999999999991</v>
      </c>
      <c r="BG329" s="6">
        <v>52.78</v>
      </c>
      <c r="BH329" s="6">
        <v>336.94</v>
      </c>
    </row>
    <row r="330" spans="1:61" hidden="1" x14ac:dyDescent="0.2">
      <c r="A330" t="s">
        <v>2118</v>
      </c>
      <c r="B330" t="s">
        <v>3595</v>
      </c>
      <c r="C330" t="s">
        <v>3595</v>
      </c>
      <c r="D330">
        <v>56</v>
      </c>
      <c r="E330" t="s">
        <v>533</v>
      </c>
      <c r="G330" t="s">
        <v>84</v>
      </c>
      <c r="H330" t="s">
        <v>3596</v>
      </c>
      <c r="K330" t="s">
        <v>65</v>
      </c>
      <c r="L330" t="s">
        <v>114</v>
      </c>
      <c r="M330" t="s">
        <v>352</v>
      </c>
      <c r="N330" t="s">
        <v>3597</v>
      </c>
      <c r="O330" s="19">
        <f t="shared" si="1"/>
        <v>11707</v>
      </c>
      <c r="P330">
        <v>4</v>
      </c>
      <c r="Q330" t="s">
        <v>581</v>
      </c>
      <c r="R330" s="6">
        <v>4.3600000000000003</v>
      </c>
      <c r="S330">
        <v>76.8</v>
      </c>
      <c r="T330">
        <v>103.7</v>
      </c>
      <c r="U330" s="5">
        <v>13</v>
      </c>
      <c r="V330" s="5">
        <v>13</v>
      </c>
      <c r="W330" s="6">
        <v>5.57</v>
      </c>
      <c r="X330" s="6">
        <v>5.35</v>
      </c>
      <c r="Y330" s="6">
        <v>3.66</v>
      </c>
      <c r="Z330" s="6">
        <v>0.62</v>
      </c>
      <c r="AA330" s="6">
        <v>0.8</v>
      </c>
      <c r="AB330" s="6">
        <v>5.42</v>
      </c>
      <c r="AC330" s="6">
        <v>3.25</v>
      </c>
      <c r="AD330" s="6">
        <v>-2.42</v>
      </c>
      <c r="AE330" s="6">
        <v>0.83</v>
      </c>
      <c r="AF330" s="6">
        <v>4.07</v>
      </c>
      <c r="AG330" s="6">
        <v>1.1200000000000001</v>
      </c>
      <c r="AH330" s="6">
        <v>-6.39</v>
      </c>
      <c r="AI330" s="6">
        <v>0.94</v>
      </c>
      <c r="AJ330" s="6">
        <v>7.89</v>
      </c>
      <c r="AK330" s="6">
        <v>8.68</v>
      </c>
      <c r="AL330" s="6">
        <v>2.39</v>
      </c>
      <c r="AM330">
        <v>15.6</v>
      </c>
      <c r="AN330">
        <v>17.600000000000001</v>
      </c>
      <c r="AO330">
        <v>15</v>
      </c>
      <c r="AP330">
        <v>7.7</v>
      </c>
      <c r="AQ330">
        <v>-18.8</v>
      </c>
      <c r="AR330">
        <v>-20.6</v>
      </c>
      <c r="AS330">
        <v>-11.9</v>
      </c>
      <c r="AT330">
        <v>-20</v>
      </c>
      <c r="AU330">
        <v>-23</v>
      </c>
      <c r="AV330">
        <v>53.2</v>
      </c>
      <c r="AW330">
        <v>9999</v>
      </c>
      <c r="AX330" s="6">
        <v>3.42</v>
      </c>
      <c r="AY330" s="6">
        <v>-2.92</v>
      </c>
      <c r="AZ330" s="6">
        <v>0</v>
      </c>
      <c r="BA330" s="6">
        <v>-0.87</v>
      </c>
      <c r="BB330" s="6">
        <v>2.79</v>
      </c>
      <c r="BC330" s="6">
        <v>7.46</v>
      </c>
      <c r="BD330" s="6">
        <v>12.27</v>
      </c>
      <c r="BE330" s="6">
        <v>-6.17</v>
      </c>
      <c r="BF330" s="6">
        <v>-13.76</v>
      </c>
      <c r="BG330" s="6">
        <v>39.93</v>
      </c>
      <c r="BH330" s="6">
        <v>1294.6099999999999</v>
      </c>
    </row>
    <row r="331" spans="1:61" hidden="1" x14ac:dyDescent="0.2">
      <c r="A331" t="s">
        <v>2124</v>
      </c>
      <c r="B331" t="s">
        <v>3068</v>
      </c>
      <c r="C331" t="s">
        <v>3069</v>
      </c>
      <c r="D331">
        <v>54</v>
      </c>
      <c r="E331" t="s">
        <v>179</v>
      </c>
      <c r="H331" t="s">
        <v>3070</v>
      </c>
      <c r="K331" t="s">
        <v>65</v>
      </c>
      <c r="L331" t="s">
        <v>66</v>
      </c>
      <c r="M331" t="s">
        <v>67</v>
      </c>
      <c r="N331" t="s">
        <v>3071</v>
      </c>
      <c r="O331" s="19">
        <f t="shared" si="1"/>
        <v>1130</v>
      </c>
      <c r="P331">
        <v>4</v>
      </c>
      <c r="Q331" t="s">
        <v>3072</v>
      </c>
      <c r="R331" s="6">
        <v>4.1100000000000003</v>
      </c>
      <c r="S331">
        <v>37.1</v>
      </c>
      <c r="T331">
        <v>29.4</v>
      </c>
      <c r="U331" s="5">
        <v>11</v>
      </c>
      <c r="V331" s="5">
        <v>13</v>
      </c>
      <c r="W331" s="6">
        <v>7.34</v>
      </c>
      <c r="X331" s="6">
        <v>4.42</v>
      </c>
      <c r="Y331" s="6">
        <v>0</v>
      </c>
      <c r="Z331" s="6">
        <v>0.3</v>
      </c>
      <c r="AA331" s="6">
        <v>0.7</v>
      </c>
      <c r="AB331" s="6">
        <v>6.59</v>
      </c>
      <c r="AC331" s="6">
        <v>3.21</v>
      </c>
      <c r="AD331" s="6">
        <v>-19.04</v>
      </c>
      <c r="AE331" s="6">
        <v>0.67</v>
      </c>
      <c r="AF331" s="6">
        <v>6.16</v>
      </c>
      <c r="AG331" s="6">
        <v>3.2</v>
      </c>
      <c r="AI331" s="6">
        <v>0.96</v>
      </c>
      <c r="AJ331" s="6">
        <v>8.17</v>
      </c>
      <c r="AK331" s="6">
        <v>7.19</v>
      </c>
      <c r="AL331" s="6">
        <v>-4.96</v>
      </c>
      <c r="AM331">
        <v>9</v>
      </c>
      <c r="AN331">
        <v>9</v>
      </c>
      <c r="AO331">
        <v>7</v>
      </c>
      <c r="AP331">
        <v>3</v>
      </c>
      <c r="AQ331">
        <v>-39.200000000000003</v>
      </c>
      <c r="AR331">
        <v>-42.1</v>
      </c>
      <c r="AS331">
        <v>-30.3</v>
      </c>
      <c r="AT331">
        <v>-19.7</v>
      </c>
      <c r="AU331">
        <v>-23.3</v>
      </c>
      <c r="AV331">
        <v>3.9</v>
      </c>
      <c r="AW331">
        <v>3.1</v>
      </c>
      <c r="AX331" s="6">
        <v>2.88</v>
      </c>
      <c r="AY331" s="6">
        <v>-3.28</v>
      </c>
      <c r="AZ331" s="6">
        <v>0</v>
      </c>
      <c r="BA331" s="6">
        <v>-2.95</v>
      </c>
      <c r="BB331" s="6">
        <v>1.21</v>
      </c>
      <c r="BC331" s="6">
        <v>3.77</v>
      </c>
      <c r="BD331" s="6">
        <v>8.76</v>
      </c>
      <c r="BE331" s="6">
        <v>8.76</v>
      </c>
      <c r="BF331" s="6">
        <v>-15.36</v>
      </c>
      <c r="BG331" s="6">
        <v>32.79</v>
      </c>
      <c r="BH331" s="6">
        <v>707.85</v>
      </c>
    </row>
    <row r="332" spans="1:61" hidden="1" x14ac:dyDescent="0.2">
      <c r="A332" t="s">
        <v>2131</v>
      </c>
      <c r="B332" t="s">
        <v>466</v>
      </c>
      <c r="C332" t="s">
        <v>467</v>
      </c>
      <c r="D332">
        <v>60</v>
      </c>
      <c r="E332" t="s">
        <v>288</v>
      </c>
      <c r="H332" t="s">
        <v>468</v>
      </c>
      <c r="K332" t="s">
        <v>65</v>
      </c>
      <c r="L332" t="s">
        <v>66</v>
      </c>
      <c r="M332" t="s">
        <v>67</v>
      </c>
      <c r="N332" t="s">
        <v>469</v>
      </c>
      <c r="O332" s="19">
        <f t="shared" si="1"/>
        <v>2261</v>
      </c>
      <c r="P332">
        <v>4</v>
      </c>
      <c r="Q332" t="s">
        <v>89</v>
      </c>
      <c r="R332" s="6">
        <v>3.86</v>
      </c>
      <c r="S332">
        <v>42.4</v>
      </c>
      <c r="T332">
        <v>36.299999999999997</v>
      </c>
      <c r="U332" s="5">
        <v>13</v>
      </c>
      <c r="V332" s="5">
        <v>13</v>
      </c>
      <c r="W332" s="6">
        <v>8.74</v>
      </c>
      <c r="X332" s="6">
        <v>6.6</v>
      </c>
      <c r="Y332" s="6">
        <v>3.28</v>
      </c>
      <c r="Z332" s="6">
        <v>0.8</v>
      </c>
      <c r="AA332" s="6">
        <v>0.82</v>
      </c>
      <c r="AB332" s="6">
        <v>8.14</v>
      </c>
      <c r="AC332" s="6">
        <v>1.83</v>
      </c>
      <c r="AD332" s="6">
        <v>-2.5099999999999998</v>
      </c>
      <c r="AE332" s="6">
        <v>0.7</v>
      </c>
      <c r="AF332" s="6">
        <v>5.22</v>
      </c>
      <c r="AG332" s="6">
        <v>5.23</v>
      </c>
      <c r="AI332" s="6">
        <v>0.96</v>
      </c>
      <c r="AJ332" s="6">
        <v>9.08</v>
      </c>
      <c r="AK332" s="6">
        <v>1.87</v>
      </c>
      <c r="AL332" s="6">
        <v>16.440000000000001</v>
      </c>
      <c r="AM332">
        <v>12</v>
      </c>
      <c r="AN332">
        <v>11</v>
      </c>
      <c r="AO332">
        <v>9.1999999999999993</v>
      </c>
      <c r="AP332">
        <v>3.5</v>
      </c>
      <c r="AQ332">
        <v>-19.100000000000001</v>
      </c>
      <c r="AR332">
        <v>-20.7</v>
      </c>
      <c r="AS332">
        <v>-13.4</v>
      </c>
      <c r="AT332">
        <v>-10.1</v>
      </c>
      <c r="AU332">
        <v>-23.9</v>
      </c>
      <c r="AV332">
        <v>5.3</v>
      </c>
      <c r="AW332">
        <v>7.3</v>
      </c>
      <c r="AX332" s="6">
        <v>2.71</v>
      </c>
      <c r="AY332" s="6">
        <v>0.2</v>
      </c>
      <c r="AZ332" s="6">
        <v>0</v>
      </c>
      <c r="BA332" s="6">
        <v>0.93</v>
      </c>
      <c r="BB332" s="6">
        <v>-2.13</v>
      </c>
      <c r="BC332" s="6">
        <v>-1.54</v>
      </c>
      <c r="BD332" s="6">
        <v>1.97</v>
      </c>
      <c r="BE332" s="6">
        <v>17.16</v>
      </c>
      <c r="BF332" s="6">
        <v>1.02</v>
      </c>
      <c r="BG332" s="6">
        <v>30.68</v>
      </c>
      <c r="BH332" s="6">
        <v>160.93</v>
      </c>
      <c r="BI332" t="s">
        <v>2138</v>
      </c>
    </row>
    <row r="333" spans="1:61" hidden="1" x14ac:dyDescent="0.2">
      <c r="A333" t="s">
        <v>2139</v>
      </c>
      <c r="B333" t="s">
        <v>763</v>
      </c>
      <c r="C333" t="s">
        <v>764</v>
      </c>
      <c r="D333">
        <v>100</v>
      </c>
      <c r="E333" t="s">
        <v>473</v>
      </c>
      <c r="G333" t="s">
        <v>127</v>
      </c>
      <c r="H333" t="s">
        <v>765</v>
      </c>
      <c r="K333" t="s">
        <v>65</v>
      </c>
      <c r="L333" t="s">
        <v>148</v>
      </c>
      <c r="M333" t="s">
        <v>391</v>
      </c>
      <c r="N333" s="17" t="s">
        <v>766</v>
      </c>
      <c r="O333" s="19">
        <f t="shared" si="1"/>
        <v>572613</v>
      </c>
      <c r="P333">
        <v>4</v>
      </c>
      <c r="Q333" t="s">
        <v>767</v>
      </c>
      <c r="R333" s="6">
        <v>1.48</v>
      </c>
      <c r="S333">
        <v>45.9</v>
      </c>
      <c r="T333">
        <v>50</v>
      </c>
      <c r="U333" s="5">
        <v>12</v>
      </c>
      <c r="V333" s="5">
        <v>12</v>
      </c>
      <c r="W333" s="6">
        <v>36.17</v>
      </c>
      <c r="X333" s="6">
        <v>15.68</v>
      </c>
      <c r="Y333" s="6">
        <v>14.51</v>
      </c>
      <c r="Z333" s="6">
        <v>0.96</v>
      </c>
      <c r="AA333" s="6">
        <v>0.96</v>
      </c>
      <c r="AB333" s="6">
        <v>26.41</v>
      </c>
      <c r="AC333" s="6">
        <v>17.91</v>
      </c>
      <c r="AD333" s="6">
        <v>12.09</v>
      </c>
      <c r="AE333" s="6">
        <v>0.93</v>
      </c>
      <c r="AF333" s="6">
        <v>27.06</v>
      </c>
      <c r="AG333" s="6">
        <v>13.99</v>
      </c>
      <c r="AH333" s="6">
        <v>8.61</v>
      </c>
      <c r="AI333" s="6">
        <v>0.94</v>
      </c>
      <c r="AJ333" s="6">
        <v>26.95</v>
      </c>
      <c r="AK333" s="6">
        <v>13.59</v>
      </c>
      <c r="AL333" s="6">
        <v>41.15</v>
      </c>
      <c r="AM333">
        <v>49.3</v>
      </c>
      <c r="AN333">
        <v>31</v>
      </c>
      <c r="AO333">
        <v>32.9</v>
      </c>
      <c r="AP333">
        <v>16</v>
      </c>
      <c r="AQ333">
        <v>99.4</v>
      </c>
      <c r="AR333">
        <v>32.299999999999997</v>
      </c>
      <c r="AS333">
        <v>109.4</v>
      </c>
      <c r="AT333">
        <v>181</v>
      </c>
      <c r="AU333">
        <v>74.3</v>
      </c>
      <c r="AV333">
        <v>42.7</v>
      </c>
      <c r="AW333">
        <v>7.4</v>
      </c>
      <c r="AX333" s="6">
        <v>33.93</v>
      </c>
      <c r="AY333" s="6">
        <v>39.53</v>
      </c>
      <c r="AZ333" s="6">
        <v>0</v>
      </c>
      <c r="BA333" s="6">
        <v>-5.48</v>
      </c>
      <c r="BB333" s="6">
        <v>7.43</v>
      </c>
      <c r="BC333" s="6">
        <v>-4.87</v>
      </c>
      <c r="BD333" s="6">
        <v>43.08</v>
      </c>
      <c r="BE333" s="6">
        <v>63.87</v>
      </c>
      <c r="BF333" s="6">
        <v>428.78</v>
      </c>
      <c r="BG333" s="6">
        <v>1757.37</v>
      </c>
      <c r="BH333" s="6">
        <v>487.33</v>
      </c>
    </row>
    <row r="334" spans="1:61" hidden="1" x14ac:dyDescent="0.2">
      <c r="A334" t="s">
        <v>2145</v>
      </c>
      <c r="B334" t="s">
        <v>2548</v>
      </c>
      <c r="C334" t="s">
        <v>2549</v>
      </c>
      <c r="D334">
        <v>69</v>
      </c>
      <c r="E334" t="s">
        <v>344</v>
      </c>
      <c r="G334" t="s">
        <v>281</v>
      </c>
      <c r="H334" t="s">
        <v>2550</v>
      </c>
      <c r="K334" t="s">
        <v>65</v>
      </c>
      <c r="L334" t="s">
        <v>148</v>
      </c>
      <c r="M334" t="s">
        <v>1029</v>
      </c>
      <c r="N334" s="17" t="s">
        <v>2551</v>
      </c>
      <c r="O334" s="19">
        <f t="shared" si="1"/>
        <v>55920</v>
      </c>
      <c r="P334">
        <v>4</v>
      </c>
      <c r="Q334" t="s">
        <v>2552</v>
      </c>
      <c r="R334" s="6">
        <v>1.05</v>
      </c>
      <c r="S334">
        <v>30.4</v>
      </c>
      <c r="T334">
        <v>29</v>
      </c>
      <c r="U334" s="5">
        <v>12</v>
      </c>
      <c r="V334" s="5">
        <v>12</v>
      </c>
      <c r="W334" s="6">
        <v>12.03</v>
      </c>
      <c r="X334" s="6">
        <v>11.41</v>
      </c>
      <c r="Y334" s="6">
        <v>1.93</v>
      </c>
      <c r="Z334" s="6">
        <v>0.85</v>
      </c>
      <c r="AA334" s="6">
        <v>0.67</v>
      </c>
      <c r="AB334" s="6">
        <v>18.64</v>
      </c>
      <c r="AC334" s="6">
        <v>11.3</v>
      </c>
      <c r="AD334" s="6">
        <v>9.4499999999999993</v>
      </c>
      <c r="AE334" s="6">
        <v>0.17</v>
      </c>
      <c r="AF334" s="6">
        <v>23.86</v>
      </c>
      <c r="AG334" s="6">
        <v>8.41</v>
      </c>
      <c r="AH334" s="6">
        <v>11.4</v>
      </c>
      <c r="AI334" s="6">
        <v>-0.76</v>
      </c>
      <c r="AJ334" s="6">
        <v>6.13</v>
      </c>
      <c r="AK334" s="6">
        <v>6.23</v>
      </c>
      <c r="AL334" s="6">
        <v>7.08</v>
      </c>
      <c r="AM334">
        <v>45.1</v>
      </c>
      <c r="AN334">
        <v>29.1</v>
      </c>
      <c r="AO334">
        <v>24.9</v>
      </c>
      <c r="AP334">
        <v>6</v>
      </c>
      <c r="AQ334">
        <v>39.200000000000003</v>
      </c>
      <c r="AR334">
        <v>67.7</v>
      </c>
      <c r="AS334">
        <v>41.9</v>
      </c>
      <c r="AT334">
        <v>68.099999999999994</v>
      </c>
      <c r="AU334">
        <v>71</v>
      </c>
      <c r="AV334">
        <v>51.6</v>
      </c>
      <c r="AW334">
        <v>4.3</v>
      </c>
      <c r="AX334" s="6">
        <v>18.399999999999999</v>
      </c>
      <c r="AY334" s="6">
        <v>19.47</v>
      </c>
      <c r="AZ334" s="6">
        <v>0</v>
      </c>
      <c r="BA334" s="6">
        <v>0.09</v>
      </c>
      <c r="BB334" s="6">
        <v>8.5299999999999994</v>
      </c>
      <c r="BC334" s="6">
        <v>8.75</v>
      </c>
      <c r="BD334" s="6">
        <v>12.17</v>
      </c>
      <c r="BE334" s="6">
        <v>29.07</v>
      </c>
      <c r="BF334" s="6">
        <v>143.35</v>
      </c>
      <c r="BG334" s="6">
        <v>441.41</v>
      </c>
      <c r="BH334" s="6">
        <v>284.83999999999997</v>
      </c>
    </row>
    <row r="335" spans="1:61" hidden="1" x14ac:dyDescent="0.2">
      <c r="A335" t="s">
        <v>2151</v>
      </c>
      <c r="B335" t="s">
        <v>1419</v>
      </c>
      <c r="C335" t="s">
        <v>1420</v>
      </c>
      <c r="D335">
        <v>72</v>
      </c>
      <c r="E335" t="s">
        <v>421</v>
      </c>
      <c r="G335" t="s">
        <v>84</v>
      </c>
      <c r="H335" t="s">
        <v>1421</v>
      </c>
      <c r="K335" t="s">
        <v>65</v>
      </c>
      <c r="L335" t="s">
        <v>129</v>
      </c>
      <c r="M335" t="s">
        <v>1237</v>
      </c>
      <c r="N335" s="17" t="s">
        <v>1422</v>
      </c>
      <c r="O335" s="19">
        <f t="shared" si="1"/>
        <v>116211</v>
      </c>
      <c r="P335">
        <v>4</v>
      </c>
      <c r="Q335" t="s">
        <v>1423</v>
      </c>
      <c r="R335" s="6">
        <v>1.1599999999999999</v>
      </c>
      <c r="S335">
        <v>18.100000000000001</v>
      </c>
      <c r="T335">
        <v>63.5</v>
      </c>
      <c r="U335" s="5">
        <v>12</v>
      </c>
      <c r="V335" s="5">
        <v>12</v>
      </c>
      <c r="W335" s="6">
        <v>14.38</v>
      </c>
      <c r="X335" s="6">
        <v>16.25</v>
      </c>
      <c r="Y335" s="6">
        <v>6.76</v>
      </c>
      <c r="Z335" s="6">
        <v>0.98</v>
      </c>
      <c r="AA335" s="6">
        <v>0.93</v>
      </c>
      <c r="AB335" s="6">
        <v>15.76</v>
      </c>
      <c r="AC335" s="6">
        <v>14.28</v>
      </c>
      <c r="AD335" s="6">
        <v>12.48</v>
      </c>
      <c r="AE335" s="6">
        <v>0.81</v>
      </c>
      <c r="AF335" s="6">
        <v>2.75</v>
      </c>
      <c r="AG335" s="6">
        <v>-9.48</v>
      </c>
      <c r="AH335" s="6">
        <v>9.23</v>
      </c>
      <c r="AI335" s="6">
        <v>0.92</v>
      </c>
      <c r="AJ335" s="6">
        <v>9.5399999999999991</v>
      </c>
      <c r="AK335" s="6">
        <v>12.47</v>
      </c>
      <c r="AL335" s="6">
        <v>1.17</v>
      </c>
      <c r="AM335">
        <v>20.399999999999999</v>
      </c>
      <c r="AN335">
        <v>15.7</v>
      </c>
      <c r="AO335">
        <v>35.299999999999997</v>
      </c>
      <c r="AP335">
        <v>0.7</v>
      </c>
      <c r="AQ335">
        <v>9.6999999999999993</v>
      </c>
      <c r="AR335">
        <v>26.6</v>
      </c>
      <c r="AS335">
        <v>203</v>
      </c>
      <c r="AT335">
        <v>20.399999999999999</v>
      </c>
      <c r="AU335">
        <v>21.2</v>
      </c>
      <c r="AV335">
        <v>23.6</v>
      </c>
      <c r="AW335">
        <v>30.3</v>
      </c>
      <c r="AX335" s="6">
        <v>17.39</v>
      </c>
      <c r="AY335" s="6">
        <v>14.14</v>
      </c>
      <c r="AZ335" s="6">
        <v>0</v>
      </c>
      <c r="BA335" s="6">
        <v>3.27</v>
      </c>
      <c r="BB335" s="6">
        <v>2.4500000000000002</v>
      </c>
      <c r="BC335" s="6">
        <v>7.89</v>
      </c>
      <c r="BD335" s="6">
        <v>11.46</v>
      </c>
      <c r="BE335" s="6">
        <v>14.32</v>
      </c>
      <c r="BF335" s="6">
        <v>93.71</v>
      </c>
      <c r="BG335" s="6">
        <v>396.98</v>
      </c>
      <c r="BH335" s="6">
        <v>838.22</v>
      </c>
    </row>
    <row r="336" spans="1:61" hidden="1" x14ac:dyDescent="0.2">
      <c r="A336" t="s">
        <v>2156</v>
      </c>
      <c r="B336" t="s">
        <v>3165</v>
      </c>
      <c r="C336" t="s">
        <v>3166</v>
      </c>
      <c r="D336">
        <v>83</v>
      </c>
      <c r="E336" t="s">
        <v>724</v>
      </c>
      <c r="H336" t="s">
        <v>3167</v>
      </c>
      <c r="K336" t="s">
        <v>309</v>
      </c>
      <c r="L336" t="s">
        <v>229</v>
      </c>
      <c r="M336" t="s">
        <v>230</v>
      </c>
      <c r="N336" s="17" t="s">
        <v>3168</v>
      </c>
      <c r="O336" s="19">
        <f t="shared" si="1"/>
        <v>44560</v>
      </c>
      <c r="P336">
        <v>4</v>
      </c>
      <c r="Q336" t="s">
        <v>853</v>
      </c>
      <c r="R336" s="6">
        <v>1.21</v>
      </c>
      <c r="S336">
        <v>47.3</v>
      </c>
      <c r="T336">
        <v>38.1</v>
      </c>
      <c r="U336" s="5">
        <v>12</v>
      </c>
      <c r="V336" s="5">
        <v>12</v>
      </c>
      <c r="W336" s="6">
        <v>14.13</v>
      </c>
      <c r="X336" s="6">
        <v>11.37</v>
      </c>
      <c r="Y336" s="6">
        <v>13.13</v>
      </c>
      <c r="Z336" s="6">
        <v>0.95</v>
      </c>
      <c r="AA336" s="6">
        <v>0.95</v>
      </c>
      <c r="AB336" s="6">
        <v>9.82</v>
      </c>
      <c r="AC336" s="6">
        <v>6.46</v>
      </c>
      <c r="AD336" s="6">
        <v>19.03</v>
      </c>
      <c r="AE336" s="6">
        <v>0.91</v>
      </c>
      <c r="AF336" s="6">
        <v>11.61</v>
      </c>
      <c r="AG336" s="6">
        <v>6.88</v>
      </c>
      <c r="AH336" s="6">
        <v>15.02</v>
      </c>
      <c r="AI336" s="6">
        <v>0.94</v>
      </c>
      <c r="AJ336" s="6">
        <v>7.73</v>
      </c>
      <c r="AK336" s="6">
        <v>7.66</v>
      </c>
      <c r="AL336" s="6">
        <v>5.62</v>
      </c>
      <c r="AM336">
        <v>41</v>
      </c>
      <c r="AN336">
        <v>39.1</v>
      </c>
      <c r="AO336">
        <v>26.6</v>
      </c>
      <c r="AP336">
        <v>3.9</v>
      </c>
      <c r="AQ336">
        <v>36.299999999999997</v>
      </c>
      <c r="AR336">
        <v>37.6</v>
      </c>
      <c r="AS336">
        <v>19.3</v>
      </c>
      <c r="AT336">
        <v>29.8</v>
      </c>
      <c r="AU336">
        <v>19.100000000000001</v>
      </c>
      <c r="AV336">
        <v>38.200000000000003</v>
      </c>
      <c r="AW336">
        <v>6.5</v>
      </c>
      <c r="AX336" s="6">
        <v>16.41</v>
      </c>
      <c r="AY336" s="6">
        <v>12.88</v>
      </c>
      <c r="AZ336" s="6">
        <v>0</v>
      </c>
      <c r="BA336" s="6">
        <v>-3.81</v>
      </c>
      <c r="BB336" s="6">
        <v>3.65</v>
      </c>
      <c r="BC336" s="6">
        <v>5.65</v>
      </c>
      <c r="BD336" s="6">
        <v>15.24</v>
      </c>
      <c r="BE336" s="6">
        <v>6.68</v>
      </c>
      <c r="BF336" s="6">
        <v>83.28</v>
      </c>
      <c r="BG336" s="6">
        <v>357.12</v>
      </c>
      <c r="BH336" s="6">
        <v>49.69</v>
      </c>
    </row>
    <row r="337" spans="1:60" hidden="1" x14ac:dyDescent="0.2">
      <c r="A337" t="s">
        <v>2161</v>
      </c>
      <c r="B337" t="s">
        <v>1172</v>
      </c>
      <c r="C337" t="s">
        <v>1173</v>
      </c>
      <c r="D337">
        <v>65</v>
      </c>
      <c r="E337" t="s">
        <v>989</v>
      </c>
      <c r="H337" t="s">
        <v>1174</v>
      </c>
      <c r="K337" t="s">
        <v>76</v>
      </c>
      <c r="L337" t="s">
        <v>129</v>
      </c>
      <c r="M337" t="s">
        <v>1141</v>
      </c>
      <c r="N337" s="17" t="s">
        <v>1175</v>
      </c>
      <c r="O337" s="19">
        <f t="shared" si="1"/>
        <v>1015</v>
      </c>
      <c r="P337">
        <v>1</v>
      </c>
      <c r="Q337" t="s">
        <v>1176</v>
      </c>
      <c r="R337" s="6">
        <v>1.18</v>
      </c>
      <c r="S337">
        <v>138.1</v>
      </c>
      <c r="T337">
        <v>11.8</v>
      </c>
      <c r="U337" s="5">
        <v>0</v>
      </c>
      <c r="V337" s="5">
        <v>12</v>
      </c>
      <c r="W337" s="6">
        <v>9.7200000000000006</v>
      </c>
      <c r="X337" s="6">
        <v>3.35</v>
      </c>
      <c r="Y337" s="6">
        <v>0</v>
      </c>
      <c r="Z337" s="6">
        <v>0.98</v>
      </c>
      <c r="AA337" s="6">
        <v>0.73</v>
      </c>
      <c r="AB337" s="6">
        <v>0.95</v>
      </c>
      <c r="AC337" s="6">
        <v>-14.16</v>
      </c>
      <c r="AD337" s="6">
        <v>-1.22</v>
      </c>
      <c r="AE337" s="6">
        <v>0.72</v>
      </c>
      <c r="AF337" s="6">
        <v>31.49</v>
      </c>
      <c r="AG337" s="6">
        <v>51.49</v>
      </c>
      <c r="AH337" s="6">
        <v>-62.48</v>
      </c>
      <c r="AI337" s="6">
        <v>0.86</v>
      </c>
      <c r="AJ337" s="6">
        <v>19.73</v>
      </c>
      <c r="AK337" s="6">
        <v>23.96</v>
      </c>
      <c r="AL337" s="6">
        <v>5.73</v>
      </c>
      <c r="AM337">
        <v>115.2</v>
      </c>
      <c r="AN337">
        <v>36.200000000000003</v>
      </c>
      <c r="AO337">
        <v>9.9</v>
      </c>
      <c r="AP337">
        <v>6</v>
      </c>
      <c r="AQ337">
        <v>17.899999999999999</v>
      </c>
      <c r="AR337">
        <v>113.4</v>
      </c>
      <c r="AS337">
        <v>-55.9</v>
      </c>
      <c r="AT337">
        <v>-11.8</v>
      </c>
      <c r="AU337">
        <v>38.299999999999997</v>
      </c>
      <c r="AV337">
        <v>10.8</v>
      </c>
      <c r="AW337">
        <v>0.6</v>
      </c>
      <c r="AX337" s="6">
        <v>16.21</v>
      </c>
      <c r="AY337" s="6">
        <v>-4.24</v>
      </c>
      <c r="AZ337" s="6">
        <v>0</v>
      </c>
      <c r="BA337" s="6">
        <v>10.31</v>
      </c>
      <c r="BB337" s="6">
        <v>7.89</v>
      </c>
      <c r="BC337" s="6">
        <v>16.59</v>
      </c>
      <c r="BD337" s="6">
        <v>49.09</v>
      </c>
      <c r="BE337" s="6">
        <v>70.83</v>
      </c>
      <c r="BF337" s="6">
        <v>-19.48</v>
      </c>
      <c r="BG337" s="6">
        <v>349.32</v>
      </c>
      <c r="BH337" s="6">
        <v>612.45000000000005</v>
      </c>
    </row>
    <row r="338" spans="1:60" hidden="1" x14ac:dyDescent="0.2">
      <c r="A338" t="s">
        <v>2167</v>
      </c>
      <c r="B338" t="s">
        <v>2406</v>
      </c>
      <c r="C338" t="s">
        <v>2407</v>
      </c>
      <c r="D338">
        <v>89</v>
      </c>
      <c r="E338" t="s">
        <v>578</v>
      </c>
      <c r="G338" t="s">
        <v>84</v>
      </c>
      <c r="H338" t="s">
        <v>2408</v>
      </c>
      <c r="K338" t="s">
        <v>65</v>
      </c>
      <c r="L338" t="s">
        <v>1168</v>
      </c>
      <c r="M338" t="s">
        <v>1169</v>
      </c>
      <c r="N338" s="17" t="s">
        <v>2409</v>
      </c>
      <c r="O338" s="19">
        <f t="shared" si="1"/>
        <v>58913</v>
      </c>
      <c r="P338">
        <v>2</v>
      </c>
      <c r="Q338" t="s">
        <v>2410</v>
      </c>
      <c r="R338" s="6">
        <v>1.83</v>
      </c>
      <c r="S338">
        <v>16.100000000000001</v>
      </c>
      <c r="T338">
        <v>12.2</v>
      </c>
      <c r="U338" s="5">
        <v>2</v>
      </c>
      <c r="V338" s="5">
        <v>12</v>
      </c>
      <c r="W338" s="6">
        <v>14.51</v>
      </c>
      <c r="X338" s="6">
        <v>10.37</v>
      </c>
      <c r="Y338" s="6">
        <v>9.42</v>
      </c>
      <c r="Z338" s="6">
        <v>0.99</v>
      </c>
      <c r="AA338" s="6">
        <v>0.62</v>
      </c>
      <c r="AB338" s="6">
        <v>17.5</v>
      </c>
      <c r="AC338" s="6">
        <v>38.97</v>
      </c>
      <c r="AD338" s="6">
        <v>-25.46</v>
      </c>
      <c r="AE338" s="6">
        <v>0.78</v>
      </c>
      <c r="AF338" s="6">
        <v>21.16</v>
      </c>
      <c r="AG338" s="6">
        <v>21.04</v>
      </c>
      <c r="AH338" s="6">
        <v>-11.06</v>
      </c>
      <c r="AI338" s="6">
        <v>0.79</v>
      </c>
      <c r="AJ338" s="6">
        <v>5.25</v>
      </c>
      <c r="AK338" s="6">
        <v>4.12</v>
      </c>
      <c r="AL338" s="6">
        <v>-6.17</v>
      </c>
      <c r="AM338">
        <v>8.8000000000000007</v>
      </c>
      <c r="AN338">
        <v>8.8000000000000007</v>
      </c>
      <c r="AO338">
        <v>5.5</v>
      </c>
      <c r="AP338">
        <v>0.4</v>
      </c>
      <c r="AQ338">
        <v>-24.1</v>
      </c>
      <c r="AR338">
        <v>-22.3</v>
      </c>
      <c r="AS338">
        <v>-7.3</v>
      </c>
      <c r="AT338">
        <v>21.2</v>
      </c>
      <c r="AU338">
        <v>74.400000000000006</v>
      </c>
      <c r="AV338">
        <v>21.8</v>
      </c>
      <c r="AW338">
        <v>3.4</v>
      </c>
      <c r="AX338" s="6">
        <v>14.69</v>
      </c>
      <c r="AY338" s="6">
        <v>30.88</v>
      </c>
      <c r="AZ338" s="6">
        <v>0</v>
      </c>
      <c r="BA338" s="6">
        <v>-0.67</v>
      </c>
      <c r="BB338" s="6">
        <v>-3.47</v>
      </c>
      <c r="BC338" s="6">
        <v>1.96</v>
      </c>
      <c r="BD338" s="6">
        <v>16.64</v>
      </c>
      <c r="BE338" s="6">
        <v>62.16</v>
      </c>
      <c r="BF338" s="6">
        <v>284.02</v>
      </c>
      <c r="BG338" s="6">
        <v>293.69</v>
      </c>
      <c r="BH338" s="6">
        <v>434.01</v>
      </c>
    </row>
    <row r="339" spans="1:60" hidden="1" x14ac:dyDescent="0.2">
      <c r="A339" t="s">
        <v>2173</v>
      </c>
      <c r="B339" t="s">
        <v>651</v>
      </c>
      <c r="C339" t="s">
        <v>652</v>
      </c>
      <c r="D339">
        <v>81</v>
      </c>
      <c r="E339" t="s">
        <v>144</v>
      </c>
      <c r="H339" t="s">
        <v>653</v>
      </c>
      <c r="K339" t="s">
        <v>309</v>
      </c>
      <c r="L339" t="s">
        <v>86</v>
      </c>
      <c r="M339" t="s">
        <v>87</v>
      </c>
      <c r="N339" s="17" t="s">
        <v>654</v>
      </c>
      <c r="O339" s="19">
        <f t="shared" si="1"/>
        <v>5254</v>
      </c>
      <c r="P339">
        <v>4</v>
      </c>
      <c r="Q339" t="s">
        <v>655</v>
      </c>
      <c r="R339" s="6">
        <v>2.0299999999999998</v>
      </c>
      <c r="S339">
        <v>77.5</v>
      </c>
      <c r="T339">
        <v>88.8</v>
      </c>
      <c r="U339" s="5">
        <v>0</v>
      </c>
      <c r="V339" s="5">
        <v>12</v>
      </c>
      <c r="W339" s="6">
        <v>10.74</v>
      </c>
      <c r="X339" s="6">
        <v>12.76</v>
      </c>
      <c r="Y339" s="6">
        <v>4.47</v>
      </c>
      <c r="Z339" s="6">
        <v>0.93</v>
      </c>
      <c r="AA339" s="6">
        <v>0.95</v>
      </c>
      <c r="AB339" s="6">
        <v>7.69</v>
      </c>
      <c r="AC339" s="6">
        <v>7.25</v>
      </c>
      <c r="AD339" s="6">
        <v>-5.65</v>
      </c>
      <c r="AE339" s="6">
        <v>0.91</v>
      </c>
      <c r="AF339" s="6">
        <v>8.1999999999999993</v>
      </c>
      <c r="AG339" s="6">
        <v>5.16</v>
      </c>
      <c r="AH339" s="6">
        <v>0.04</v>
      </c>
      <c r="AI339" s="6">
        <v>0.97</v>
      </c>
      <c r="AJ339" s="6">
        <v>6.05</v>
      </c>
      <c r="AK339" s="6">
        <v>4.9800000000000004</v>
      </c>
      <c r="AL339" s="6">
        <v>5.31</v>
      </c>
      <c r="AM339">
        <v>37.700000000000003</v>
      </c>
      <c r="AN339">
        <v>38.200000000000003</v>
      </c>
      <c r="AO339">
        <v>33.1</v>
      </c>
      <c r="AP339">
        <v>6</v>
      </c>
      <c r="AQ339">
        <v>10.9</v>
      </c>
      <c r="AR339">
        <v>11.4</v>
      </c>
      <c r="AS339">
        <v>15</v>
      </c>
      <c r="AT339">
        <v>25.1</v>
      </c>
      <c r="AU339">
        <v>6.1</v>
      </c>
      <c r="AV339">
        <v>2.2000000000000002</v>
      </c>
      <c r="AW339">
        <v>1.1000000000000001</v>
      </c>
      <c r="AX339" s="6">
        <v>13.33</v>
      </c>
      <c r="AY339" s="6">
        <v>9.82</v>
      </c>
      <c r="AZ339" s="6">
        <v>0</v>
      </c>
      <c r="BA339" s="6">
        <v>-4.7699999999999996</v>
      </c>
      <c r="BB339" s="6">
        <v>-1.22</v>
      </c>
      <c r="BC339" s="6">
        <v>-0.38</v>
      </c>
      <c r="BD339" s="6">
        <v>-1.64</v>
      </c>
      <c r="BE339" s="6">
        <v>-4.5999999999999996</v>
      </c>
      <c r="BF339" s="6">
        <v>59.77</v>
      </c>
      <c r="BG339" s="6">
        <v>249.65</v>
      </c>
      <c r="BH339" s="6">
        <v>363.26</v>
      </c>
    </row>
    <row r="340" spans="1:60" hidden="1" x14ac:dyDescent="0.2">
      <c r="A340" t="s">
        <v>2178</v>
      </c>
      <c r="B340" t="s">
        <v>1843</v>
      </c>
      <c r="C340" t="s">
        <v>1844</v>
      </c>
      <c r="D340">
        <v>96</v>
      </c>
      <c r="E340" t="s">
        <v>324</v>
      </c>
      <c r="G340" t="s">
        <v>127</v>
      </c>
      <c r="H340" t="s">
        <v>1845</v>
      </c>
      <c r="K340" t="s">
        <v>297</v>
      </c>
      <c r="L340" t="s">
        <v>66</v>
      </c>
      <c r="M340" t="s">
        <v>190</v>
      </c>
      <c r="N340" s="17" t="s">
        <v>1846</v>
      </c>
      <c r="O340" s="19">
        <f t="shared" si="1"/>
        <v>27516</v>
      </c>
      <c r="P340">
        <v>1</v>
      </c>
      <c r="Q340" t="s">
        <v>1847</v>
      </c>
      <c r="R340" s="6">
        <v>3.16</v>
      </c>
      <c r="S340">
        <v>45.7</v>
      </c>
      <c r="T340">
        <v>15</v>
      </c>
      <c r="U340" s="5">
        <v>2</v>
      </c>
      <c r="V340" s="5">
        <v>12</v>
      </c>
      <c r="W340" s="6">
        <v>7.78</v>
      </c>
      <c r="X340" s="6">
        <v>11.69</v>
      </c>
      <c r="Y340" s="6">
        <v>59.2</v>
      </c>
      <c r="Z340" s="6">
        <v>0.94</v>
      </c>
      <c r="AA340" s="6">
        <v>0.87</v>
      </c>
      <c r="AB340" s="6">
        <v>7.35</v>
      </c>
      <c r="AC340" s="6">
        <v>9.64</v>
      </c>
      <c r="AD340" s="6">
        <v>21.51</v>
      </c>
      <c r="AE340" s="6">
        <v>0.82</v>
      </c>
      <c r="AF340" s="6">
        <v>8.49</v>
      </c>
      <c r="AG340" s="6">
        <v>12.27</v>
      </c>
      <c r="AI340" s="6">
        <v>0.92</v>
      </c>
      <c r="AJ340" s="6">
        <v>5.0999999999999996</v>
      </c>
      <c r="AK340" s="6">
        <v>0.59</v>
      </c>
      <c r="AL340" s="6">
        <v>4.4000000000000004</v>
      </c>
      <c r="AM340">
        <v>14.5</v>
      </c>
      <c r="AN340">
        <v>15.1</v>
      </c>
      <c r="AO340">
        <v>6.7</v>
      </c>
      <c r="AP340">
        <v>1.2</v>
      </c>
      <c r="AQ340">
        <v>14.8</v>
      </c>
      <c r="AR340">
        <v>11.4</v>
      </c>
      <c r="AS340">
        <v>29.7</v>
      </c>
      <c r="AT340">
        <v>58.9</v>
      </c>
      <c r="AU340">
        <v>27.7</v>
      </c>
      <c r="AV340">
        <v>7.4</v>
      </c>
      <c r="AW340">
        <v>0.8</v>
      </c>
      <c r="AX340" s="6">
        <v>13.28</v>
      </c>
      <c r="AY340" s="6">
        <v>11.2</v>
      </c>
      <c r="AZ340" s="6">
        <v>0</v>
      </c>
      <c r="BA340" s="6">
        <v>0.53</v>
      </c>
      <c r="BB340" s="6">
        <v>-1.51</v>
      </c>
      <c r="BC340" s="6">
        <v>-3.67</v>
      </c>
      <c r="BD340" s="6">
        <v>4.2</v>
      </c>
      <c r="BE340" s="6">
        <v>11.21</v>
      </c>
      <c r="BF340" s="6">
        <v>70.040000000000006</v>
      </c>
      <c r="BG340" s="6">
        <v>247.92</v>
      </c>
      <c r="BH340" s="6">
        <v>232.41</v>
      </c>
    </row>
    <row r="341" spans="1:60" hidden="1" x14ac:dyDescent="0.2">
      <c r="A341" t="s">
        <v>2183</v>
      </c>
      <c r="B341" t="s">
        <v>835</v>
      </c>
      <c r="C341" t="s">
        <v>836</v>
      </c>
      <c r="D341">
        <v>84</v>
      </c>
      <c r="E341" t="s">
        <v>164</v>
      </c>
      <c r="G341" t="s">
        <v>74</v>
      </c>
      <c r="H341" t="s">
        <v>837</v>
      </c>
      <c r="K341" t="s">
        <v>549</v>
      </c>
      <c r="L341" t="s">
        <v>229</v>
      </c>
      <c r="M341" t="s">
        <v>838</v>
      </c>
      <c r="N341" s="17" t="s">
        <v>839</v>
      </c>
      <c r="O341" s="19">
        <f t="shared" si="1"/>
        <v>7179</v>
      </c>
      <c r="P341">
        <v>1</v>
      </c>
      <c r="Q341" t="s">
        <v>840</v>
      </c>
      <c r="R341" s="6">
        <v>1.55</v>
      </c>
      <c r="S341">
        <v>12</v>
      </c>
      <c r="T341">
        <v>16.899999999999999</v>
      </c>
      <c r="U341" s="5">
        <v>9</v>
      </c>
      <c r="V341" s="5">
        <v>12</v>
      </c>
      <c r="W341" s="6">
        <v>30.18</v>
      </c>
      <c r="X341" s="6">
        <v>41.35</v>
      </c>
      <c r="Y341" s="6">
        <v>57.78</v>
      </c>
      <c r="Z341" s="6">
        <v>7.0000000000000007E-2</v>
      </c>
      <c r="AA341" s="6">
        <v>0.63</v>
      </c>
      <c r="AB341" s="6">
        <v>26.08</v>
      </c>
      <c r="AC341" s="6">
        <v>25.01</v>
      </c>
      <c r="AD341" s="6">
        <v>-6.42</v>
      </c>
      <c r="AE341" s="6">
        <v>0.59</v>
      </c>
      <c r="AF341" s="6">
        <v>14.52</v>
      </c>
      <c r="AG341" s="6">
        <v>10.76</v>
      </c>
      <c r="AH341" s="6">
        <v>7.46</v>
      </c>
      <c r="AI341" s="6">
        <v>0.51</v>
      </c>
      <c r="AJ341" s="6">
        <v>5.94</v>
      </c>
      <c r="AK341" s="6">
        <v>6.85</v>
      </c>
      <c r="AL341" s="6">
        <v>0.52</v>
      </c>
      <c r="AM341">
        <v>7.4</v>
      </c>
      <c r="AN341">
        <v>7.7</v>
      </c>
      <c r="AO341">
        <v>7.5</v>
      </c>
      <c r="AP341">
        <v>1.7</v>
      </c>
      <c r="AQ341">
        <v>-40.9</v>
      </c>
      <c r="AR341">
        <v>-42.3</v>
      </c>
      <c r="AS341">
        <v>-0.5</v>
      </c>
      <c r="AT341">
        <v>35.200000000000003</v>
      </c>
      <c r="AU341">
        <v>-18.600000000000001</v>
      </c>
      <c r="AV341">
        <v>8.8000000000000007</v>
      </c>
      <c r="AW341">
        <v>1.2</v>
      </c>
      <c r="AX341" s="6">
        <v>11.66</v>
      </c>
      <c r="AY341" s="6">
        <v>17.2</v>
      </c>
      <c r="AZ341" s="6">
        <v>0</v>
      </c>
      <c r="BA341" s="6">
        <v>-1.52</v>
      </c>
      <c r="BB341" s="6">
        <v>13.59</v>
      </c>
      <c r="BC341" s="6">
        <v>25.02</v>
      </c>
      <c r="BD341" s="6">
        <v>44.16</v>
      </c>
      <c r="BE341" s="6">
        <v>76.92</v>
      </c>
      <c r="BF341" s="6">
        <v>121.09</v>
      </c>
      <c r="BG341" s="6">
        <v>201.32</v>
      </c>
      <c r="BH341" s="6">
        <v>530.07000000000005</v>
      </c>
    </row>
    <row r="342" spans="1:60" hidden="1" x14ac:dyDescent="0.2">
      <c r="A342" t="s">
        <v>2188</v>
      </c>
      <c r="B342" t="s">
        <v>3443</v>
      </c>
      <c r="C342" t="s">
        <v>3444</v>
      </c>
      <c r="D342">
        <v>97</v>
      </c>
      <c r="E342" t="s">
        <v>144</v>
      </c>
      <c r="G342" t="s">
        <v>406</v>
      </c>
      <c r="H342" t="s">
        <v>3445</v>
      </c>
      <c r="K342" t="s">
        <v>65</v>
      </c>
      <c r="L342" t="s">
        <v>114</v>
      </c>
      <c r="M342" t="s">
        <v>1379</v>
      </c>
      <c r="N342" s="17" t="s">
        <v>3446</v>
      </c>
      <c r="O342" s="19">
        <f t="shared" si="1"/>
        <v>4663</v>
      </c>
      <c r="P342">
        <v>1</v>
      </c>
      <c r="Q342" t="s">
        <v>921</v>
      </c>
      <c r="R342" s="6">
        <v>3.18</v>
      </c>
      <c r="S342">
        <v>98.4</v>
      </c>
      <c r="T342">
        <v>137.4</v>
      </c>
      <c r="U342" s="5">
        <v>12</v>
      </c>
      <c r="V342" s="5">
        <v>12</v>
      </c>
      <c r="W342" s="6">
        <v>12.89</v>
      </c>
      <c r="X342" s="6">
        <v>13.54</v>
      </c>
      <c r="Y342" s="6">
        <v>8.82</v>
      </c>
      <c r="Z342" s="6">
        <v>0.98</v>
      </c>
      <c r="AA342" s="6">
        <v>0.95</v>
      </c>
      <c r="AB342" s="6">
        <v>10.94</v>
      </c>
      <c r="AC342" s="6">
        <v>12.48</v>
      </c>
      <c r="AD342" s="6">
        <v>8.1999999999999993</v>
      </c>
      <c r="AE342" s="6">
        <v>0.97</v>
      </c>
      <c r="AF342" s="6">
        <v>8.7899999999999991</v>
      </c>
      <c r="AG342" s="6">
        <v>8.89</v>
      </c>
      <c r="AI342" s="6">
        <v>0.98</v>
      </c>
      <c r="AJ342" s="6">
        <v>18.809999999999999</v>
      </c>
      <c r="AK342" s="6">
        <v>17.809999999999999</v>
      </c>
      <c r="AL342" s="6">
        <v>13.05</v>
      </c>
      <c r="AM342">
        <v>24.9</v>
      </c>
      <c r="AN342">
        <v>30.9</v>
      </c>
      <c r="AO342">
        <v>26.9</v>
      </c>
      <c r="AP342">
        <v>15.2</v>
      </c>
      <c r="AQ342">
        <v>-19.5</v>
      </c>
      <c r="AR342">
        <v>-16.899999999999999</v>
      </c>
      <c r="AS342">
        <v>-4.2</v>
      </c>
      <c r="AT342">
        <v>2.1</v>
      </c>
      <c r="AU342">
        <v>-20.2</v>
      </c>
      <c r="AV342">
        <v>19.2</v>
      </c>
      <c r="AW342">
        <v>9999</v>
      </c>
      <c r="AX342" s="6">
        <v>11.29</v>
      </c>
      <c r="AY342" s="6">
        <v>4.3600000000000003</v>
      </c>
      <c r="AZ342" s="6">
        <v>0</v>
      </c>
      <c r="BA342" s="6">
        <v>1.1100000000000001</v>
      </c>
      <c r="BB342" s="6">
        <v>4.3099999999999996</v>
      </c>
      <c r="BC342" s="6">
        <v>-13.62</v>
      </c>
      <c r="BD342" s="6">
        <v>-4.07</v>
      </c>
      <c r="BE342" s="6">
        <v>-9.1999999999999993</v>
      </c>
      <c r="BF342" s="6">
        <v>23.78</v>
      </c>
      <c r="BG342" s="6">
        <v>191.35</v>
      </c>
      <c r="BH342" s="6">
        <v>442.34</v>
      </c>
    </row>
    <row r="343" spans="1:60" hidden="1" x14ac:dyDescent="0.2">
      <c r="A343" t="s">
        <v>2194</v>
      </c>
      <c r="B343" t="s">
        <v>1615</v>
      </c>
      <c r="C343" t="s">
        <v>1616</v>
      </c>
      <c r="D343">
        <v>68</v>
      </c>
      <c r="E343" t="s">
        <v>265</v>
      </c>
      <c r="G343" t="s">
        <v>406</v>
      </c>
      <c r="H343" t="s">
        <v>1617</v>
      </c>
      <c r="K343" t="s">
        <v>65</v>
      </c>
      <c r="L343" t="s">
        <v>66</v>
      </c>
      <c r="M343" t="s">
        <v>190</v>
      </c>
      <c r="N343" s="17" t="s">
        <v>1618</v>
      </c>
      <c r="O343" s="19">
        <f t="shared" si="1"/>
        <v>12622</v>
      </c>
      <c r="P343">
        <v>4</v>
      </c>
      <c r="Q343" t="s">
        <v>1619</v>
      </c>
      <c r="R343" s="6">
        <v>3.75</v>
      </c>
      <c r="S343">
        <v>50.5</v>
      </c>
      <c r="T343">
        <v>7.5</v>
      </c>
      <c r="U343" s="5">
        <v>12</v>
      </c>
      <c r="V343" s="5">
        <v>12</v>
      </c>
      <c r="W343" s="6">
        <v>10.63</v>
      </c>
      <c r="X343" s="6">
        <v>9.59</v>
      </c>
      <c r="Y343" s="6">
        <v>4.92</v>
      </c>
      <c r="Z343" s="6">
        <v>0.75</v>
      </c>
      <c r="AA343" s="6">
        <v>0.78</v>
      </c>
      <c r="AB343" s="6">
        <v>8.7200000000000006</v>
      </c>
      <c r="AC343" s="6">
        <v>-0.68</v>
      </c>
      <c r="AD343" s="6">
        <v>69.430000000000007</v>
      </c>
      <c r="AE343" s="6">
        <v>0.75</v>
      </c>
      <c r="AF343" s="6">
        <v>25.06</v>
      </c>
      <c r="AG343" s="6">
        <v>53.15</v>
      </c>
      <c r="AI343" s="6">
        <v>0.77</v>
      </c>
      <c r="AJ343" s="6">
        <v>5.01</v>
      </c>
      <c r="AK343" s="6">
        <v>9.81</v>
      </c>
      <c r="AL343" s="6">
        <v>8.3000000000000007</v>
      </c>
      <c r="AM343">
        <v>16.600000000000001</v>
      </c>
      <c r="AN343">
        <v>13.4</v>
      </c>
      <c r="AO343">
        <v>1.9</v>
      </c>
      <c r="AP343">
        <v>1.1000000000000001</v>
      </c>
      <c r="AQ343">
        <v>19.7</v>
      </c>
      <c r="AR343">
        <v>36.799999999999997</v>
      </c>
      <c r="AS343">
        <v>-65.900000000000006</v>
      </c>
      <c r="AT343">
        <v>10.9</v>
      </c>
      <c r="AU343">
        <v>-1.1000000000000001</v>
      </c>
      <c r="AV343">
        <v>5.6</v>
      </c>
      <c r="AW343">
        <v>0.7</v>
      </c>
      <c r="AX343" s="6">
        <v>10.29</v>
      </c>
      <c r="AY343" s="6">
        <v>6.33</v>
      </c>
      <c r="AZ343" s="6">
        <v>0</v>
      </c>
      <c r="BA343" s="6">
        <v>-0.77</v>
      </c>
      <c r="BB343" s="6">
        <v>-1.27</v>
      </c>
      <c r="BC343" s="6">
        <v>-0.26</v>
      </c>
      <c r="BD343" s="6">
        <v>12.01</v>
      </c>
      <c r="BE343" s="6">
        <v>43.31</v>
      </c>
      <c r="BF343" s="6">
        <v>35.9</v>
      </c>
      <c r="BG343" s="6">
        <v>166.38</v>
      </c>
      <c r="BH343" s="6">
        <v>89.74</v>
      </c>
    </row>
    <row r="344" spans="1:60" hidden="1" x14ac:dyDescent="0.2">
      <c r="A344" t="s">
        <v>2199</v>
      </c>
      <c r="B344" t="s">
        <v>382</v>
      </c>
      <c r="C344" t="s">
        <v>383</v>
      </c>
      <c r="D344">
        <v>64</v>
      </c>
      <c r="E344" t="s">
        <v>288</v>
      </c>
      <c r="G344" t="s">
        <v>127</v>
      </c>
      <c r="H344" t="s">
        <v>384</v>
      </c>
      <c r="K344" t="s">
        <v>65</v>
      </c>
      <c r="L344" t="s">
        <v>129</v>
      </c>
      <c r="M344" t="s">
        <v>138</v>
      </c>
      <c r="N344" s="17" t="s">
        <v>385</v>
      </c>
      <c r="O344" s="19">
        <f t="shared" si="1"/>
        <v>151040</v>
      </c>
      <c r="P344">
        <v>4</v>
      </c>
      <c r="Q344" t="s">
        <v>386</v>
      </c>
      <c r="R344" s="6">
        <v>2.86</v>
      </c>
      <c r="S344">
        <v>47</v>
      </c>
      <c r="T344">
        <v>66.2</v>
      </c>
      <c r="U344" s="5">
        <v>12</v>
      </c>
      <c r="V344" s="5">
        <v>12</v>
      </c>
      <c r="W344" s="6">
        <v>14.81</v>
      </c>
      <c r="X344" s="6">
        <v>10.18</v>
      </c>
      <c r="Y344" s="6">
        <v>8.69</v>
      </c>
      <c r="Z344" s="6">
        <v>1</v>
      </c>
      <c r="AA344" s="6">
        <v>0.98</v>
      </c>
      <c r="AB344" s="6">
        <v>8.58</v>
      </c>
      <c r="AC344" s="6">
        <v>5.53</v>
      </c>
      <c r="AD344" s="6">
        <v>4.5199999999999996</v>
      </c>
      <c r="AE344" s="6">
        <v>0.94</v>
      </c>
      <c r="AF344" s="6">
        <v>3.37</v>
      </c>
      <c r="AG344" s="6">
        <v>0.12</v>
      </c>
      <c r="AH344" s="6">
        <v>57.09</v>
      </c>
      <c r="AI344" s="6">
        <v>0.99</v>
      </c>
      <c r="AJ344" s="6">
        <v>4.21</v>
      </c>
      <c r="AK344" s="6">
        <v>5.62</v>
      </c>
      <c r="AL344" s="6">
        <v>17.07</v>
      </c>
      <c r="AM344">
        <v>43.7</v>
      </c>
      <c r="AN344">
        <v>16.399999999999999</v>
      </c>
      <c r="AO344">
        <v>20.3</v>
      </c>
      <c r="AP344">
        <v>5.6</v>
      </c>
      <c r="AQ344">
        <v>16.7</v>
      </c>
      <c r="AR344">
        <v>117.4</v>
      </c>
      <c r="AS344">
        <v>49.6</v>
      </c>
      <c r="AT344">
        <v>6.4</v>
      </c>
      <c r="AU344">
        <v>-4.7</v>
      </c>
      <c r="AV344">
        <v>68.900000000000006</v>
      </c>
      <c r="AW344">
        <v>25.9</v>
      </c>
      <c r="AX344" s="6">
        <v>10.14</v>
      </c>
      <c r="AY344" s="6">
        <v>12.9</v>
      </c>
      <c r="AZ344" s="6">
        <v>0</v>
      </c>
      <c r="BA344" s="6">
        <v>-0.01</v>
      </c>
      <c r="BB344" s="6">
        <v>9.85</v>
      </c>
      <c r="BC344" s="6">
        <v>9.06</v>
      </c>
      <c r="BD344" s="6">
        <v>12.22</v>
      </c>
      <c r="BE344" s="6">
        <v>40.229999999999997</v>
      </c>
      <c r="BF344" s="6">
        <v>83.44</v>
      </c>
      <c r="BG344" s="6">
        <v>162.6</v>
      </c>
      <c r="BH344" s="6">
        <v>320.39999999999998</v>
      </c>
    </row>
    <row r="345" spans="1:60" hidden="1" x14ac:dyDescent="0.2">
      <c r="A345" t="s">
        <v>2204</v>
      </c>
      <c r="B345" t="s">
        <v>671</v>
      </c>
      <c r="C345" t="s">
        <v>672</v>
      </c>
      <c r="D345">
        <v>75</v>
      </c>
      <c r="E345" t="s">
        <v>338</v>
      </c>
      <c r="G345" t="s">
        <v>406</v>
      </c>
      <c r="H345" t="s">
        <v>673</v>
      </c>
      <c r="K345" t="s">
        <v>76</v>
      </c>
      <c r="L345" t="s">
        <v>114</v>
      </c>
      <c r="M345" t="s">
        <v>366</v>
      </c>
      <c r="N345" s="17" t="s">
        <v>674</v>
      </c>
      <c r="O345" s="19">
        <f t="shared" si="1"/>
        <v>2775</v>
      </c>
      <c r="P345">
        <v>4</v>
      </c>
      <c r="Q345" t="s">
        <v>675</v>
      </c>
      <c r="R345" s="6">
        <v>3.65</v>
      </c>
      <c r="S345">
        <v>82.1</v>
      </c>
      <c r="T345">
        <v>117.9</v>
      </c>
      <c r="U345" s="5">
        <v>12</v>
      </c>
      <c r="V345" s="5">
        <v>12</v>
      </c>
      <c r="W345" s="6">
        <v>9.99</v>
      </c>
      <c r="X345" s="6">
        <v>7.24</v>
      </c>
      <c r="Y345" s="6">
        <v>2.17</v>
      </c>
      <c r="Z345" s="6">
        <v>0.97</v>
      </c>
      <c r="AA345" s="6">
        <v>0.99</v>
      </c>
      <c r="AB345" s="6">
        <v>10.44</v>
      </c>
      <c r="AC345" s="6">
        <v>5.98</v>
      </c>
      <c r="AD345" s="6">
        <v>3.35</v>
      </c>
      <c r="AE345" s="6">
        <v>0.95</v>
      </c>
      <c r="AF345" s="6">
        <v>8.89</v>
      </c>
      <c r="AG345" s="6">
        <v>4.2</v>
      </c>
      <c r="AH345" s="6">
        <v>-24.76</v>
      </c>
      <c r="AI345" s="6">
        <v>0.96</v>
      </c>
      <c r="AJ345" s="6">
        <v>10.51</v>
      </c>
      <c r="AK345" s="6">
        <v>9.4</v>
      </c>
      <c r="AL345" s="6">
        <v>-1.06</v>
      </c>
      <c r="AM345">
        <v>9.9</v>
      </c>
      <c r="AN345">
        <v>22.3</v>
      </c>
      <c r="AO345">
        <v>22.6</v>
      </c>
      <c r="AP345">
        <v>11.9</v>
      </c>
      <c r="AQ345">
        <v>-1.9</v>
      </c>
      <c r="AR345">
        <v>-17.899999999999999</v>
      </c>
      <c r="AS345">
        <v>6.5</v>
      </c>
      <c r="AT345">
        <v>-0.5</v>
      </c>
      <c r="AU345">
        <v>-7.8</v>
      </c>
      <c r="AV345">
        <v>14</v>
      </c>
      <c r="AW345">
        <v>9999</v>
      </c>
      <c r="AX345" s="6">
        <v>9.42</v>
      </c>
      <c r="AY345" s="6">
        <v>4.16</v>
      </c>
      <c r="AZ345" s="6">
        <v>0</v>
      </c>
      <c r="BA345" s="6">
        <v>0.32</v>
      </c>
      <c r="BB345" s="6">
        <v>12.84</v>
      </c>
      <c r="BC345" s="6">
        <v>20.350000000000001</v>
      </c>
      <c r="BD345" s="6">
        <v>13.04</v>
      </c>
      <c r="BE345" s="6">
        <v>4.87</v>
      </c>
      <c r="BF345" s="6">
        <v>22.59</v>
      </c>
      <c r="BG345" s="6">
        <v>145.91</v>
      </c>
      <c r="BH345" s="6">
        <v>193.32</v>
      </c>
    </row>
    <row r="346" spans="1:60" hidden="1" x14ac:dyDescent="0.2">
      <c r="A346" t="s">
        <v>2210</v>
      </c>
      <c r="B346" t="s">
        <v>208</v>
      </c>
      <c r="C346" t="s">
        <v>209</v>
      </c>
      <c r="D346">
        <v>69</v>
      </c>
      <c r="E346" t="s">
        <v>210</v>
      </c>
      <c r="G346" t="s">
        <v>74</v>
      </c>
      <c r="H346" t="s">
        <v>211</v>
      </c>
      <c r="K346" t="s">
        <v>65</v>
      </c>
      <c r="L346" t="s">
        <v>114</v>
      </c>
      <c r="M346" t="s">
        <v>212</v>
      </c>
      <c r="N346" t="s">
        <v>213</v>
      </c>
      <c r="O346" s="19">
        <f t="shared" si="1"/>
        <v>5617</v>
      </c>
      <c r="P346">
        <v>2</v>
      </c>
      <c r="Q346" t="s">
        <v>214</v>
      </c>
      <c r="R346" s="6">
        <v>4.8600000000000003</v>
      </c>
      <c r="S346">
        <v>73.599999999999994</v>
      </c>
      <c r="T346">
        <v>74.5</v>
      </c>
      <c r="U346" s="5">
        <v>11</v>
      </c>
      <c r="V346" s="5">
        <v>12</v>
      </c>
      <c r="W346" s="6">
        <v>5.89</v>
      </c>
      <c r="X346" s="6">
        <v>6.28</v>
      </c>
      <c r="Y346" s="6">
        <v>3.08</v>
      </c>
      <c r="Z346" s="6">
        <v>0.74</v>
      </c>
      <c r="AA346" s="6">
        <v>0.79</v>
      </c>
      <c r="AB346" s="6">
        <v>6.6</v>
      </c>
      <c r="AC346" s="6">
        <v>6.9</v>
      </c>
      <c r="AD346" s="6">
        <v>4.25</v>
      </c>
      <c r="AE346" s="6">
        <v>0.68</v>
      </c>
      <c r="AF346" s="6">
        <v>5.82</v>
      </c>
      <c r="AG346" s="6">
        <v>4.25</v>
      </c>
      <c r="AH346" s="6">
        <v>-3.23</v>
      </c>
      <c r="AI346" s="6">
        <v>0.85</v>
      </c>
      <c r="AJ346" s="6">
        <v>29.37</v>
      </c>
      <c r="AK346" s="6">
        <v>29.37</v>
      </c>
      <c r="AL346" s="6">
        <v>13.3</v>
      </c>
      <c r="AM346">
        <v>15.3</v>
      </c>
      <c r="AN346">
        <v>15.2</v>
      </c>
      <c r="AO346">
        <v>15.3</v>
      </c>
      <c r="AP346">
        <v>10.9</v>
      </c>
      <c r="AQ346">
        <v>-13.9</v>
      </c>
      <c r="AR346">
        <v>-12.5</v>
      </c>
      <c r="AS346">
        <v>-9.5</v>
      </c>
      <c r="AT346">
        <v>-7</v>
      </c>
      <c r="AU346">
        <v>-10</v>
      </c>
      <c r="AV346">
        <v>32.700000000000003</v>
      </c>
      <c r="AW346">
        <v>25.1</v>
      </c>
      <c r="AX346" s="6">
        <v>7.09</v>
      </c>
      <c r="AY346" s="6">
        <v>-1.92</v>
      </c>
      <c r="AZ346" s="6">
        <v>0</v>
      </c>
      <c r="BA346" s="6">
        <v>2.4300000000000002</v>
      </c>
      <c r="BB346" s="6">
        <v>4.74</v>
      </c>
      <c r="BC346" s="6">
        <v>7.41</v>
      </c>
      <c r="BD346" s="6">
        <v>1.06</v>
      </c>
      <c r="BE346" s="6">
        <v>-6.51</v>
      </c>
      <c r="BF346" s="6">
        <v>-9.26</v>
      </c>
      <c r="BG346" s="6">
        <v>98.4</v>
      </c>
      <c r="BH346" s="6">
        <v>457.4</v>
      </c>
    </row>
    <row r="347" spans="1:60" hidden="1" x14ac:dyDescent="0.2">
      <c r="A347" t="s">
        <v>2214</v>
      </c>
      <c r="B347" t="s">
        <v>1025</v>
      </c>
      <c r="C347" t="s">
        <v>1026</v>
      </c>
      <c r="D347">
        <v>64</v>
      </c>
      <c r="E347" t="s">
        <v>210</v>
      </c>
      <c r="G347" t="s">
        <v>127</v>
      </c>
      <c r="H347" t="s">
        <v>1027</v>
      </c>
      <c r="I347" t="s">
        <v>1028</v>
      </c>
      <c r="K347" t="s">
        <v>65</v>
      </c>
      <c r="L347" t="s">
        <v>148</v>
      </c>
      <c r="M347" t="s">
        <v>1029</v>
      </c>
      <c r="N347" s="17" t="s">
        <v>1030</v>
      </c>
      <c r="O347" s="19">
        <f t="shared" si="1"/>
        <v>173968</v>
      </c>
      <c r="P347">
        <v>12</v>
      </c>
      <c r="Q347" t="s">
        <v>1031</v>
      </c>
      <c r="R347" s="6">
        <v>3.38</v>
      </c>
      <c r="S347">
        <v>39.299999999999997</v>
      </c>
      <c r="T347">
        <v>51.3</v>
      </c>
      <c r="U347" s="5">
        <v>12</v>
      </c>
      <c r="V347" s="5">
        <v>12</v>
      </c>
      <c r="W347" s="6">
        <v>8.32</v>
      </c>
      <c r="X347" s="6">
        <v>3.07</v>
      </c>
      <c r="Y347" s="6">
        <v>1.95</v>
      </c>
      <c r="Z347" s="6">
        <v>0.97</v>
      </c>
      <c r="AA347" s="6">
        <v>0.98</v>
      </c>
      <c r="AB347" s="6">
        <v>7.04</v>
      </c>
      <c r="AC347" s="6">
        <v>5.51</v>
      </c>
      <c r="AD347" s="6">
        <v>-4.79</v>
      </c>
      <c r="AE347" s="6">
        <v>0.92</v>
      </c>
      <c r="AF347" s="6">
        <v>3.38</v>
      </c>
      <c r="AG347" s="6">
        <v>-1.99</v>
      </c>
      <c r="AH347" s="6">
        <v>-32.5</v>
      </c>
      <c r="AI347" s="6">
        <v>0.92</v>
      </c>
      <c r="AJ347" s="6">
        <v>1.66</v>
      </c>
      <c r="AK347" s="6">
        <v>1.37</v>
      </c>
      <c r="AL347" s="6">
        <v>-5.79</v>
      </c>
      <c r="AM347">
        <v>15.7</v>
      </c>
      <c r="AN347">
        <v>11.6</v>
      </c>
      <c r="AO347">
        <v>14.4</v>
      </c>
      <c r="AP347">
        <v>3.4</v>
      </c>
      <c r="AQ347">
        <v>-13.7</v>
      </c>
      <c r="AR347">
        <v>-5.4</v>
      </c>
      <c r="AS347">
        <v>15.2</v>
      </c>
      <c r="AT347">
        <v>-3.4</v>
      </c>
      <c r="AU347">
        <v>-7.9</v>
      </c>
      <c r="AV347">
        <v>27</v>
      </c>
      <c r="AW347">
        <v>5.5</v>
      </c>
      <c r="AX347" s="6">
        <v>6.5</v>
      </c>
      <c r="AY347" s="6">
        <v>-2.2200000000000002</v>
      </c>
      <c r="AZ347" s="6">
        <v>0</v>
      </c>
      <c r="BA347" s="6">
        <v>0.17</v>
      </c>
      <c r="BB347" s="6">
        <v>-0.62</v>
      </c>
      <c r="BC347" s="6">
        <v>-3.93</v>
      </c>
      <c r="BD347" s="6">
        <v>-4.0599999999999996</v>
      </c>
      <c r="BE347" s="6">
        <v>-7.04</v>
      </c>
      <c r="BF347" s="6">
        <v>-10.63</v>
      </c>
      <c r="BG347" s="6">
        <v>87.65</v>
      </c>
      <c r="BH347" s="6">
        <v>354.25</v>
      </c>
    </row>
    <row r="348" spans="1:60" hidden="1" x14ac:dyDescent="0.2">
      <c r="A348" t="s">
        <v>2219</v>
      </c>
      <c r="B348" t="s">
        <v>3555</v>
      </c>
      <c r="C348" t="s">
        <v>3556</v>
      </c>
      <c r="D348">
        <v>61</v>
      </c>
      <c r="E348" t="s">
        <v>126</v>
      </c>
      <c r="H348" t="s">
        <v>3557</v>
      </c>
      <c r="K348" t="s">
        <v>65</v>
      </c>
      <c r="L348" t="s">
        <v>66</v>
      </c>
      <c r="M348" t="s">
        <v>67</v>
      </c>
      <c r="N348" t="s">
        <v>3558</v>
      </c>
      <c r="O348" s="19">
        <f t="shared" si="1"/>
        <v>1171</v>
      </c>
      <c r="P348">
        <v>4</v>
      </c>
      <c r="Q348" t="s">
        <v>108</v>
      </c>
      <c r="R348" s="6">
        <v>3.23</v>
      </c>
      <c r="S348">
        <v>36.200000000000003</v>
      </c>
      <c r="T348">
        <v>34</v>
      </c>
      <c r="U348" s="5">
        <v>11</v>
      </c>
      <c r="V348" s="5">
        <v>12</v>
      </c>
      <c r="W348" s="6">
        <v>11.75</v>
      </c>
      <c r="X348" s="6">
        <v>10.01</v>
      </c>
      <c r="Y348" s="6">
        <v>10</v>
      </c>
      <c r="Z348" s="6">
        <v>0.85</v>
      </c>
      <c r="AA348" s="6">
        <v>0.92</v>
      </c>
      <c r="AB348" s="6">
        <v>8.18</v>
      </c>
      <c r="AC348" s="6">
        <v>3.04</v>
      </c>
      <c r="AD348" s="6">
        <v>-12.53</v>
      </c>
      <c r="AE348" s="6">
        <v>0.78</v>
      </c>
      <c r="AF348" s="6">
        <v>10.26</v>
      </c>
      <c r="AG348" s="6">
        <v>2.84</v>
      </c>
      <c r="AI348" s="6">
        <v>0.95</v>
      </c>
      <c r="AJ348" s="6">
        <v>11.4</v>
      </c>
      <c r="AK348" s="6">
        <v>6.72</v>
      </c>
      <c r="AL348" s="6">
        <v>-5.21</v>
      </c>
      <c r="AM348">
        <v>11.6</v>
      </c>
      <c r="AN348">
        <v>11.2</v>
      </c>
      <c r="AO348">
        <v>10.1</v>
      </c>
      <c r="AP348">
        <v>3.1</v>
      </c>
      <c r="AQ348">
        <v>-14.9</v>
      </c>
      <c r="AR348">
        <v>-16.100000000000001</v>
      </c>
      <c r="AS348">
        <v>-12.5</v>
      </c>
      <c r="AT348">
        <v>-6.3</v>
      </c>
      <c r="AU348">
        <v>-30</v>
      </c>
      <c r="AV348">
        <v>5.3</v>
      </c>
      <c r="AW348">
        <v>6.5</v>
      </c>
      <c r="AX348" s="6">
        <v>5.26</v>
      </c>
      <c r="AY348" s="6">
        <v>0.41</v>
      </c>
      <c r="AZ348" s="6">
        <v>0</v>
      </c>
      <c r="BA348" s="6">
        <v>0.98</v>
      </c>
      <c r="BB348" s="6">
        <v>2.42</v>
      </c>
      <c r="BC348" s="6">
        <v>15.15</v>
      </c>
      <c r="BD348" s="6">
        <v>2.89</v>
      </c>
      <c r="BE348" s="6">
        <v>4.0999999999999996</v>
      </c>
      <c r="BF348" s="6">
        <v>2.09</v>
      </c>
      <c r="BG348" s="6">
        <v>66.94</v>
      </c>
      <c r="BH348" s="6">
        <v>190.84</v>
      </c>
    </row>
    <row r="349" spans="1:60" hidden="1" x14ac:dyDescent="0.2">
      <c r="A349" t="s">
        <v>2226</v>
      </c>
      <c r="B349" t="s">
        <v>2052</v>
      </c>
      <c r="C349" t="s">
        <v>2053</v>
      </c>
      <c r="D349">
        <v>68</v>
      </c>
      <c r="E349" t="s">
        <v>1821</v>
      </c>
      <c r="G349" t="s">
        <v>84</v>
      </c>
      <c r="H349" t="s">
        <v>2054</v>
      </c>
      <c r="K349" t="s">
        <v>65</v>
      </c>
      <c r="L349" t="s">
        <v>624</v>
      </c>
      <c r="M349" t="s">
        <v>1084</v>
      </c>
      <c r="N349" t="s">
        <v>2055</v>
      </c>
      <c r="O349" s="19">
        <f t="shared" si="1"/>
        <v>11002</v>
      </c>
      <c r="P349">
        <v>4</v>
      </c>
      <c r="Q349" t="s">
        <v>2056</v>
      </c>
      <c r="R349" s="6">
        <v>4.08</v>
      </c>
      <c r="S349">
        <v>43</v>
      </c>
      <c r="T349">
        <v>63.7</v>
      </c>
      <c r="U349" s="5">
        <v>11</v>
      </c>
      <c r="V349" s="5">
        <v>12</v>
      </c>
      <c r="W349" s="6">
        <v>13.83</v>
      </c>
      <c r="X349" s="6">
        <v>7.13</v>
      </c>
      <c r="Y349" s="6">
        <v>5.65</v>
      </c>
      <c r="Z349" s="6">
        <v>0.99</v>
      </c>
      <c r="AA349" s="6">
        <v>0.97</v>
      </c>
      <c r="AB349" s="6">
        <v>12.77</v>
      </c>
      <c r="AC349" s="6">
        <v>10.76</v>
      </c>
      <c r="AD349" s="6">
        <v>-4.97</v>
      </c>
      <c r="AE349" s="6">
        <v>0.66</v>
      </c>
      <c r="AF349" s="6">
        <v>5.05</v>
      </c>
      <c r="AG349" s="6">
        <v>-10.130000000000001</v>
      </c>
      <c r="AH349" s="6">
        <v>131.5</v>
      </c>
      <c r="AI349" s="6">
        <v>0.94</v>
      </c>
      <c r="AJ349" s="6">
        <v>4.03</v>
      </c>
      <c r="AK349" s="6">
        <v>1.44</v>
      </c>
      <c r="AL349" s="6">
        <v>0.47</v>
      </c>
      <c r="AM349">
        <v>11.1</v>
      </c>
      <c r="AN349">
        <v>10.5</v>
      </c>
      <c r="AO349">
        <v>12.6</v>
      </c>
      <c r="AP349">
        <v>1.1000000000000001</v>
      </c>
      <c r="AQ349">
        <v>-22.7</v>
      </c>
      <c r="AR349">
        <v>-26.1</v>
      </c>
      <c r="AS349">
        <v>-1.9</v>
      </c>
      <c r="AT349">
        <v>1.8</v>
      </c>
      <c r="AU349">
        <v>-16.7</v>
      </c>
      <c r="AV349">
        <v>26.4</v>
      </c>
      <c r="AW349">
        <v>16.399999999999999</v>
      </c>
      <c r="AX349" s="6">
        <v>5.01</v>
      </c>
      <c r="AY349" s="6">
        <v>8.1300000000000008</v>
      </c>
      <c r="AZ349" s="6">
        <v>0</v>
      </c>
      <c r="BA349" s="6">
        <v>-1.04</v>
      </c>
      <c r="BB349" s="6">
        <v>2.75</v>
      </c>
      <c r="BC349" s="6">
        <v>0.54</v>
      </c>
      <c r="BD349" s="6">
        <v>0.19</v>
      </c>
      <c r="BE349" s="6">
        <v>-18.88</v>
      </c>
      <c r="BF349" s="6">
        <v>47.83</v>
      </c>
      <c r="BG349" s="6">
        <v>63.05</v>
      </c>
      <c r="BH349" s="6">
        <v>705.6</v>
      </c>
    </row>
    <row r="350" spans="1:60" hidden="1" x14ac:dyDescent="0.2">
      <c r="A350" t="s">
        <v>2232</v>
      </c>
      <c r="B350" t="s">
        <v>583</v>
      </c>
      <c r="C350" t="s">
        <v>584</v>
      </c>
      <c r="D350">
        <v>77</v>
      </c>
      <c r="E350" t="s">
        <v>364</v>
      </c>
      <c r="G350" t="s">
        <v>74</v>
      </c>
      <c r="H350" t="s">
        <v>585</v>
      </c>
      <c r="K350" t="s">
        <v>274</v>
      </c>
      <c r="L350" t="s">
        <v>66</v>
      </c>
      <c r="M350" t="s">
        <v>67</v>
      </c>
      <c r="N350" t="s">
        <v>586</v>
      </c>
      <c r="O350" s="19">
        <f t="shared" si="1"/>
        <v>59878</v>
      </c>
      <c r="P350">
        <v>4</v>
      </c>
      <c r="Q350" t="s">
        <v>587</v>
      </c>
      <c r="R350" s="6">
        <v>4.9000000000000004</v>
      </c>
      <c r="S350">
        <v>55.5</v>
      </c>
      <c r="T350">
        <v>18</v>
      </c>
      <c r="U350" s="5">
        <v>2</v>
      </c>
      <c r="V350" s="5">
        <v>12</v>
      </c>
      <c r="W350" s="6">
        <v>7.19</v>
      </c>
      <c r="X350" s="6">
        <v>8.9</v>
      </c>
      <c r="Y350" s="6">
        <v>5.86</v>
      </c>
      <c r="Z350" s="6">
        <v>0.9</v>
      </c>
      <c r="AA350" s="6">
        <v>0.9</v>
      </c>
      <c r="AB350" s="6">
        <v>5.27</v>
      </c>
      <c r="AC350" s="6">
        <v>2.93</v>
      </c>
      <c r="AD350" s="6">
        <v>-7.88</v>
      </c>
      <c r="AE350" s="6">
        <v>0.7</v>
      </c>
      <c r="AF350" s="6">
        <v>5.65</v>
      </c>
      <c r="AG350" s="6">
        <v>19.440000000000001</v>
      </c>
      <c r="AI350" s="6">
        <v>0.98</v>
      </c>
      <c r="AJ350" s="6">
        <v>6.94</v>
      </c>
      <c r="AK350" s="6">
        <v>5.23</v>
      </c>
      <c r="AL350" s="6">
        <v>3.37</v>
      </c>
      <c r="AM350">
        <v>15</v>
      </c>
      <c r="AN350">
        <v>11.3</v>
      </c>
      <c r="AO350">
        <v>3.5</v>
      </c>
      <c r="AP350">
        <v>2.8</v>
      </c>
      <c r="AQ350">
        <v>5.2</v>
      </c>
      <c r="AR350">
        <v>32</v>
      </c>
      <c r="AS350">
        <v>-39.299999999999997</v>
      </c>
      <c r="AT350">
        <v>4.9000000000000004</v>
      </c>
      <c r="AU350">
        <v>-15</v>
      </c>
      <c r="AV350">
        <v>11.7</v>
      </c>
      <c r="AW350">
        <v>7.5</v>
      </c>
      <c r="AX350" s="6">
        <v>4.7699999999999996</v>
      </c>
      <c r="AY350" s="6">
        <v>4.38</v>
      </c>
      <c r="AZ350" s="6">
        <v>0</v>
      </c>
      <c r="BA350" s="6">
        <v>-6.84</v>
      </c>
      <c r="BB350" s="6">
        <v>-1.1100000000000001</v>
      </c>
      <c r="BC350" s="6">
        <v>-1.24</v>
      </c>
      <c r="BD350" s="6">
        <v>6.94</v>
      </c>
      <c r="BE350" s="6">
        <v>4.2</v>
      </c>
      <c r="BF350" s="6">
        <v>23.88</v>
      </c>
      <c r="BG350" s="6">
        <v>59.43</v>
      </c>
      <c r="BH350" s="6">
        <v>625.26</v>
      </c>
    </row>
    <row r="351" spans="1:60" hidden="1" x14ac:dyDescent="0.2">
      <c r="A351" t="s">
        <v>2238</v>
      </c>
      <c r="B351" t="s">
        <v>1798</v>
      </c>
      <c r="C351" t="s">
        <v>1799</v>
      </c>
      <c r="D351">
        <v>84</v>
      </c>
      <c r="E351" t="s">
        <v>578</v>
      </c>
      <c r="G351" t="s">
        <v>281</v>
      </c>
      <c r="H351" t="s">
        <v>1800</v>
      </c>
      <c r="K351" t="s">
        <v>65</v>
      </c>
      <c r="L351" t="s">
        <v>66</v>
      </c>
      <c r="M351" t="s">
        <v>190</v>
      </c>
      <c r="N351" t="s">
        <v>1801</v>
      </c>
      <c r="O351" s="19">
        <f t="shared" si="1"/>
        <v>7260</v>
      </c>
      <c r="P351">
        <v>4</v>
      </c>
      <c r="Q351" t="s">
        <v>1802</v>
      </c>
      <c r="R351" s="6">
        <v>1.1000000000000001</v>
      </c>
      <c r="S351">
        <v>8.4</v>
      </c>
      <c r="T351">
        <v>6.7</v>
      </c>
      <c r="U351" s="5">
        <v>12</v>
      </c>
      <c r="V351" s="5">
        <v>12</v>
      </c>
      <c r="W351" s="6">
        <v>6.98</v>
      </c>
      <c r="X351" s="6">
        <v>7.23</v>
      </c>
      <c r="Y351" s="6">
        <v>2.27</v>
      </c>
      <c r="Z351" s="6">
        <v>0.99</v>
      </c>
      <c r="AA351" s="6">
        <v>0.94</v>
      </c>
      <c r="AB351" s="6">
        <v>11.35</v>
      </c>
      <c r="AC351" s="6">
        <v>11.93</v>
      </c>
      <c r="AD351" s="6">
        <v>10.199999999999999</v>
      </c>
      <c r="AE351" s="6">
        <v>0.97</v>
      </c>
      <c r="AF351" s="6">
        <v>8.82</v>
      </c>
      <c r="AG351" s="6">
        <v>3.64</v>
      </c>
      <c r="AI351" s="6">
        <v>0.95</v>
      </c>
      <c r="AJ351" s="6">
        <v>3.69</v>
      </c>
      <c r="AK351" s="6">
        <v>4.87</v>
      </c>
      <c r="AL351" s="6">
        <v>6.95</v>
      </c>
      <c r="AM351">
        <v>7.9</v>
      </c>
      <c r="AN351">
        <v>7.6</v>
      </c>
      <c r="AO351">
        <v>5.8</v>
      </c>
      <c r="AP351">
        <v>1.4</v>
      </c>
      <c r="AQ351">
        <v>-40.799999999999997</v>
      </c>
      <c r="AR351">
        <v>-34.4</v>
      </c>
      <c r="AS351">
        <v>-14.8</v>
      </c>
      <c r="AT351">
        <v>-27.5</v>
      </c>
      <c r="AU351">
        <v>-25.3</v>
      </c>
      <c r="AV351">
        <v>8</v>
      </c>
      <c r="AW351">
        <v>1.9</v>
      </c>
      <c r="AX351" s="6">
        <v>4.3</v>
      </c>
      <c r="AY351" s="6">
        <v>-0.63</v>
      </c>
      <c r="AZ351" s="6">
        <v>0</v>
      </c>
      <c r="BA351" s="6">
        <v>1.35</v>
      </c>
      <c r="BB351" s="6">
        <v>4.49</v>
      </c>
      <c r="BC351" s="6">
        <v>-34.340000000000003</v>
      </c>
      <c r="BD351" s="6">
        <v>-32.840000000000003</v>
      </c>
      <c r="BE351" s="6">
        <v>-22.61</v>
      </c>
      <c r="BF351" s="6">
        <v>-3.12</v>
      </c>
      <c r="BG351" s="6">
        <v>52.36</v>
      </c>
      <c r="BH351" s="6">
        <v>1621.1</v>
      </c>
    </row>
    <row r="352" spans="1:60" hidden="1" x14ac:dyDescent="0.2">
      <c r="A352" t="s">
        <v>2243</v>
      </c>
      <c r="B352" t="s">
        <v>1644</v>
      </c>
      <c r="C352" t="s">
        <v>1645</v>
      </c>
      <c r="D352">
        <v>45</v>
      </c>
      <c r="E352" t="s">
        <v>1646</v>
      </c>
      <c r="G352" t="s">
        <v>406</v>
      </c>
      <c r="H352" t="s">
        <v>1647</v>
      </c>
      <c r="K352" t="s">
        <v>65</v>
      </c>
      <c r="L352" t="s">
        <v>66</v>
      </c>
      <c r="M352" t="s">
        <v>67</v>
      </c>
      <c r="N352" t="s">
        <v>1648</v>
      </c>
      <c r="O352" s="19">
        <f t="shared" si="1"/>
        <v>8143</v>
      </c>
      <c r="P352">
        <v>4</v>
      </c>
      <c r="Q352" t="s">
        <v>1649</v>
      </c>
      <c r="R352" s="6">
        <v>3.79</v>
      </c>
      <c r="S352">
        <v>45.1</v>
      </c>
      <c r="T352">
        <v>17.2</v>
      </c>
      <c r="U352" s="5">
        <v>0</v>
      </c>
      <c r="V352" s="5">
        <v>12</v>
      </c>
      <c r="W352" s="6">
        <v>12.6</v>
      </c>
      <c r="X352" s="6">
        <v>1.64</v>
      </c>
      <c r="Y352" s="6">
        <v>0</v>
      </c>
      <c r="Z352" s="6">
        <v>-0.37</v>
      </c>
      <c r="AA352" s="6">
        <v>0.73</v>
      </c>
      <c r="AB352" s="6">
        <v>5.26</v>
      </c>
      <c r="AC352" s="6">
        <v>-5.24</v>
      </c>
      <c r="AD352" s="6">
        <v>5.71</v>
      </c>
      <c r="AE352" s="6">
        <v>-0.27</v>
      </c>
      <c r="AF352" s="6">
        <v>-0.34</v>
      </c>
      <c r="AG352" s="6">
        <v>13.11</v>
      </c>
      <c r="AI352" s="6">
        <v>0.35</v>
      </c>
      <c r="AJ352" s="6">
        <v>11.69</v>
      </c>
      <c r="AK352" s="6">
        <v>13.37</v>
      </c>
      <c r="AL352" s="6">
        <v>2.74</v>
      </c>
      <c r="AM352">
        <v>11</v>
      </c>
      <c r="AN352">
        <v>11.9</v>
      </c>
      <c r="AO352">
        <v>4.5</v>
      </c>
      <c r="AP352">
        <v>2.8</v>
      </c>
      <c r="AQ352">
        <v>-4.4000000000000004</v>
      </c>
      <c r="AR352">
        <v>-30.3</v>
      </c>
      <c r="AS352">
        <v>-48.5</v>
      </c>
      <c r="AT352">
        <v>-2.2000000000000002</v>
      </c>
      <c r="AU352">
        <v>-22.9</v>
      </c>
      <c r="AV352">
        <v>4.7</v>
      </c>
      <c r="AW352">
        <v>2.5</v>
      </c>
      <c r="AX352" s="6">
        <v>3.16</v>
      </c>
      <c r="AY352" s="6">
        <v>3.39</v>
      </c>
      <c r="AZ352" s="6">
        <v>0</v>
      </c>
      <c r="BA352" s="6">
        <v>0.19</v>
      </c>
      <c r="BB352" s="6">
        <v>1.08</v>
      </c>
      <c r="BC352" s="6">
        <v>12.82</v>
      </c>
      <c r="BD352" s="6">
        <v>18.739999999999998</v>
      </c>
      <c r="BE352" s="6">
        <v>43.48</v>
      </c>
      <c r="BF352" s="6">
        <v>18.12</v>
      </c>
      <c r="BG352" s="6">
        <v>36.549999999999997</v>
      </c>
      <c r="BH352" s="6">
        <v>368.15</v>
      </c>
    </row>
    <row r="353" spans="1:60" hidden="1" x14ac:dyDescent="0.2">
      <c r="A353" t="s">
        <v>2248</v>
      </c>
      <c r="B353" t="s">
        <v>3749</v>
      </c>
      <c r="C353" t="s">
        <v>3750</v>
      </c>
      <c r="D353">
        <v>84</v>
      </c>
      <c r="E353" t="s">
        <v>210</v>
      </c>
      <c r="H353" t="s">
        <v>3751</v>
      </c>
      <c r="K353" t="s">
        <v>65</v>
      </c>
      <c r="L353" t="s">
        <v>66</v>
      </c>
      <c r="M353" t="s">
        <v>67</v>
      </c>
      <c r="N353" t="s">
        <v>3752</v>
      </c>
      <c r="O353" s="19">
        <f t="shared" si="1"/>
        <v>1811</v>
      </c>
      <c r="P353">
        <v>4</v>
      </c>
      <c r="Q353" t="s">
        <v>438</v>
      </c>
      <c r="R353" s="6">
        <v>3.64</v>
      </c>
      <c r="S353">
        <v>31.6</v>
      </c>
      <c r="T353">
        <v>19.899999999999999</v>
      </c>
      <c r="U353" s="5">
        <v>12</v>
      </c>
      <c r="V353" s="5">
        <v>12</v>
      </c>
      <c r="W353" s="6">
        <v>10.06</v>
      </c>
      <c r="X353" s="6">
        <v>5.84</v>
      </c>
      <c r="Y353" s="6">
        <v>4.04</v>
      </c>
      <c r="Z353" s="6">
        <v>0.45</v>
      </c>
      <c r="AA353" s="6">
        <v>0.86</v>
      </c>
      <c r="AB353" s="6">
        <v>8.0299999999999994</v>
      </c>
      <c r="AC353" s="6">
        <v>5.76</v>
      </c>
      <c r="AD353" s="6">
        <v>-27.34</v>
      </c>
      <c r="AE353" s="6">
        <v>0.75</v>
      </c>
      <c r="AF353" s="6">
        <v>12.97</v>
      </c>
      <c r="AG353" s="6">
        <v>14.98</v>
      </c>
      <c r="AI353" s="6">
        <v>0.97</v>
      </c>
      <c r="AJ353" s="6">
        <v>5.45</v>
      </c>
      <c r="AK353" s="6">
        <v>5.75</v>
      </c>
      <c r="AL353" s="6">
        <v>-3.67</v>
      </c>
      <c r="AM353">
        <v>10.6</v>
      </c>
      <c r="AN353">
        <v>8.6999999999999993</v>
      </c>
      <c r="AO353">
        <v>5.0999999999999996</v>
      </c>
      <c r="AP353">
        <v>2.8</v>
      </c>
      <c r="AQ353">
        <v>-31.4</v>
      </c>
      <c r="AR353">
        <v>-15.5</v>
      </c>
      <c r="AS353">
        <v>-54.5</v>
      </c>
      <c r="AT353">
        <v>-34.6</v>
      </c>
      <c r="AU353">
        <v>-29.4</v>
      </c>
      <c r="AV353">
        <v>17.3</v>
      </c>
      <c r="AW353">
        <v>19.600000000000001</v>
      </c>
      <c r="AX353" s="6">
        <v>2.67</v>
      </c>
      <c r="AY353" s="6">
        <v>-2.36</v>
      </c>
      <c r="AZ353" s="6">
        <v>0</v>
      </c>
      <c r="BA353" s="6">
        <v>1.89</v>
      </c>
      <c r="BB353" s="6">
        <v>-0.11</v>
      </c>
      <c r="BC353" s="6">
        <v>1.89</v>
      </c>
      <c r="BD353" s="6">
        <v>-0.95</v>
      </c>
      <c r="BE353" s="6">
        <v>-0.95</v>
      </c>
      <c r="BF353" s="6">
        <v>-11.28</v>
      </c>
      <c r="BG353" s="6">
        <v>30.16</v>
      </c>
      <c r="BH353" s="6">
        <v>508.19</v>
      </c>
    </row>
    <row r="354" spans="1:60" hidden="1" x14ac:dyDescent="0.2">
      <c r="A354" t="s">
        <v>2254</v>
      </c>
      <c r="B354" t="s">
        <v>722</v>
      </c>
      <c r="C354" t="s">
        <v>723</v>
      </c>
      <c r="D354">
        <v>68</v>
      </c>
      <c r="E354" t="s">
        <v>724</v>
      </c>
      <c r="G354" t="s">
        <v>74</v>
      </c>
      <c r="H354" t="s">
        <v>725</v>
      </c>
      <c r="K354" t="s">
        <v>65</v>
      </c>
      <c r="L354" t="s">
        <v>86</v>
      </c>
      <c r="M354" t="s">
        <v>198</v>
      </c>
      <c r="N354" s="17" t="s">
        <v>726</v>
      </c>
      <c r="O354" s="19">
        <f t="shared" si="1"/>
        <v>18183</v>
      </c>
      <c r="P354">
        <v>4</v>
      </c>
      <c r="Q354" t="s">
        <v>613</v>
      </c>
      <c r="R354" s="6">
        <v>1.26</v>
      </c>
      <c r="S354">
        <v>34.9</v>
      </c>
      <c r="T354">
        <v>129.69999999999999</v>
      </c>
      <c r="U354" s="5">
        <v>11</v>
      </c>
      <c r="V354" s="5">
        <v>11</v>
      </c>
      <c r="W354" s="6">
        <v>16.850000000000001</v>
      </c>
      <c r="X354" s="6">
        <v>15.84</v>
      </c>
      <c r="Y354" s="6">
        <v>9.9</v>
      </c>
      <c r="Z354" s="6">
        <v>0.97</v>
      </c>
      <c r="AA354" s="6">
        <v>0.93</v>
      </c>
      <c r="AB354" s="6">
        <v>12.7</v>
      </c>
      <c r="AC354" s="6">
        <v>14.26</v>
      </c>
      <c r="AD354" s="6">
        <v>10.19</v>
      </c>
      <c r="AE354" s="6">
        <v>0.63</v>
      </c>
      <c r="AF354" s="6">
        <v>-1.1100000000000001</v>
      </c>
      <c r="AG354" s="6">
        <v>-10.23</v>
      </c>
      <c r="AH354" s="6">
        <v>229.47</v>
      </c>
      <c r="AI354" s="6">
        <v>0.92</v>
      </c>
      <c r="AJ354" s="6">
        <v>6.76</v>
      </c>
      <c r="AK354" s="6">
        <v>9.3800000000000008</v>
      </c>
      <c r="AL354" s="6">
        <v>10.43</v>
      </c>
      <c r="AM354">
        <v>33.1</v>
      </c>
      <c r="AN354">
        <v>27.7</v>
      </c>
      <c r="AO354">
        <v>76.2</v>
      </c>
      <c r="AP354">
        <v>1.9</v>
      </c>
      <c r="AQ354">
        <v>44.4</v>
      </c>
      <c r="AR354">
        <v>71.7</v>
      </c>
      <c r="AS354">
        <v>280.3</v>
      </c>
      <c r="AT354">
        <v>66.7</v>
      </c>
      <c r="AU354">
        <v>72</v>
      </c>
      <c r="AV354">
        <v>39.799999999999997</v>
      </c>
      <c r="AW354">
        <v>9999</v>
      </c>
      <c r="AX354" s="6">
        <v>21.29</v>
      </c>
      <c r="AY354" s="6">
        <v>19.23</v>
      </c>
      <c r="AZ354" s="6">
        <v>0</v>
      </c>
      <c r="BA354" s="6">
        <v>-3.97</v>
      </c>
      <c r="BB354" s="6">
        <v>3.76</v>
      </c>
      <c r="BC354" s="6">
        <v>2.72</v>
      </c>
      <c r="BD354" s="6">
        <v>18.77</v>
      </c>
      <c r="BE354" s="6">
        <v>46.78</v>
      </c>
      <c r="BF354" s="6">
        <v>140.94999999999999</v>
      </c>
      <c r="BG354" s="6">
        <v>589.04</v>
      </c>
      <c r="BH354" s="6">
        <v>290.94</v>
      </c>
    </row>
    <row r="355" spans="1:60" hidden="1" x14ac:dyDescent="0.2">
      <c r="A355" t="s">
        <v>2260</v>
      </c>
      <c r="B355" t="s">
        <v>1306</v>
      </c>
      <c r="C355" t="s">
        <v>1307</v>
      </c>
      <c r="D355">
        <v>96</v>
      </c>
      <c r="E355" t="s">
        <v>83</v>
      </c>
      <c r="G355" t="s">
        <v>74</v>
      </c>
      <c r="H355" t="s">
        <v>1308</v>
      </c>
      <c r="K355" t="s">
        <v>65</v>
      </c>
      <c r="L355" t="s">
        <v>558</v>
      </c>
      <c r="M355" t="s">
        <v>667</v>
      </c>
      <c r="N355" s="17" t="s">
        <v>1309</v>
      </c>
      <c r="O355" s="19">
        <f t="shared" si="1"/>
        <v>17484</v>
      </c>
      <c r="P355">
        <v>4</v>
      </c>
      <c r="Q355" t="s">
        <v>1310</v>
      </c>
      <c r="R355" s="6">
        <v>1.8</v>
      </c>
      <c r="S355">
        <v>32</v>
      </c>
      <c r="T355">
        <v>29.8</v>
      </c>
      <c r="U355" s="5">
        <v>8</v>
      </c>
      <c r="V355" s="5">
        <v>11</v>
      </c>
      <c r="W355" s="6">
        <v>25.54</v>
      </c>
      <c r="X355" s="6">
        <v>36.29</v>
      </c>
      <c r="Y355" s="6">
        <v>10.25</v>
      </c>
      <c r="Z355" s="6">
        <v>0.81</v>
      </c>
      <c r="AA355" s="6">
        <v>0.82</v>
      </c>
      <c r="AB355" s="6">
        <v>16.45</v>
      </c>
      <c r="AC355" s="6">
        <v>29.96</v>
      </c>
      <c r="AD355" s="6">
        <v>6.29</v>
      </c>
      <c r="AE355" s="6">
        <v>0.84</v>
      </c>
      <c r="AF355" s="6">
        <v>20.47</v>
      </c>
      <c r="AG355" s="6">
        <v>23.32</v>
      </c>
      <c r="AH355" s="6">
        <v>11.62</v>
      </c>
      <c r="AI355" s="6">
        <v>0.98</v>
      </c>
      <c r="AJ355" s="6">
        <v>7.6</v>
      </c>
      <c r="AK355" s="6">
        <v>8.84</v>
      </c>
      <c r="AL355" s="6">
        <v>1.93</v>
      </c>
      <c r="AM355">
        <v>18.899999999999999</v>
      </c>
      <c r="AN355">
        <v>17.8</v>
      </c>
      <c r="AO355">
        <v>10.5</v>
      </c>
      <c r="AP355">
        <v>1.4</v>
      </c>
      <c r="AQ355">
        <v>45.4</v>
      </c>
      <c r="AR355">
        <v>44.6</v>
      </c>
      <c r="AS355">
        <v>37.9</v>
      </c>
      <c r="AT355">
        <v>94.8</v>
      </c>
      <c r="AU355">
        <v>39.4</v>
      </c>
      <c r="AV355">
        <v>30.2</v>
      </c>
      <c r="AW355">
        <v>5.3</v>
      </c>
      <c r="AX355" s="6">
        <v>17.71</v>
      </c>
      <c r="AY355" s="6">
        <v>45.83</v>
      </c>
      <c r="AZ355" s="6">
        <v>0</v>
      </c>
      <c r="BA355" s="6">
        <v>19.829999999999998</v>
      </c>
      <c r="BB355" s="6">
        <v>14.28</v>
      </c>
      <c r="BC355" s="6">
        <v>25.6</v>
      </c>
      <c r="BD355" s="6">
        <v>64.63</v>
      </c>
      <c r="BE355" s="6">
        <v>77.28</v>
      </c>
      <c r="BF355" s="6">
        <v>559.63</v>
      </c>
      <c r="BG355" s="6">
        <v>410.63</v>
      </c>
      <c r="BH355" s="6">
        <v>366.17</v>
      </c>
    </row>
    <row r="356" spans="1:60" hidden="1" x14ac:dyDescent="0.2">
      <c r="A356" t="s">
        <v>2265</v>
      </c>
      <c r="B356" t="s">
        <v>2575</v>
      </c>
      <c r="C356" t="s">
        <v>2576</v>
      </c>
      <c r="D356">
        <v>100</v>
      </c>
      <c r="E356" t="s">
        <v>344</v>
      </c>
      <c r="G356" t="s">
        <v>237</v>
      </c>
      <c r="H356" t="s">
        <v>2577</v>
      </c>
      <c r="K356" t="s">
        <v>65</v>
      </c>
      <c r="L356" t="s">
        <v>66</v>
      </c>
      <c r="M356" t="s">
        <v>77</v>
      </c>
      <c r="N356" s="17" t="s">
        <v>2578</v>
      </c>
      <c r="O356" s="19">
        <f t="shared" si="1"/>
        <v>31491</v>
      </c>
      <c r="P356">
        <v>4</v>
      </c>
      <c r="Q356" t="s">
        <v>2579</v>
      </c>
      <c r="R356" s="6">
        <v>1.52</v>
      </c>
      <c r="S356">
        <v>32.5</v>
      </c>
      <c r="T356">
        <v>34.6</v>
      </c>
      <c r="U356" s="5">
        <v>11</v>
      </c>
      <c r="V356" s="5">
        <v>11</v>
      </c>
      <c r="W356" s="6">
        <v>18.010000000000002</v>
      </c>
      <c r="X356" s="6">
        <v>8.58</v>
      </c>
      <c r="Y356" s="6">
        <v>8.14</v>
      </c>
      <c r="Z356" s="6">
        <v>0.99</v>
      </c>
      <c r="AA356" s="6">
        <v>0.96</v>
      </c>
      <c r="AB356" s="6">
        <v>12.13</v>
      </c>
      <c r="AC356" s="6">
        <v>12.69</v>
      </c>
      <c r="AD356" s="6">
        <v>-5.1100000000000003</v>
      </c>
      <c r="AE356" s="6">
        <v>0.95</v>
      </c>
      <c r="AF356" s="6">
        <v>8.7200000000000006</v>
      </c>
      <c r="AG356" s="6">
        <v>9.8699999999999992</v>
      </c>
      <c r="AH356" s="6">
        <v>12.44</v>
      </c>
      <c r="AI356" s="6">
        <v>0.92</v>
      </c>
      <c r="AJ356" s="6">
        <v>6.38</v>
      </c>
      <c r="AK356" s="6">
        <v>9.24</v>
      </c>
      <c r="AL356" s="6">
        <v>18.14</v>
      </c>
      <c r="AM356">
        <v>31.1</v>
      </c>
      <c r="AN356">
        <v>21.3</v>
      </c>
      <c r="AO356">
        <v>20.6</v>
      </c>
      <c r="AP356">
        <v>5.5</v>
      </c>
      <c r="AQ356">
        <v>13.8</v>
      </c>
      <c r="AR356">
        <v>31.8</v>
      </c>
      <c r="AS356">
        <v>26</v>
      </c>
      <c r="AT356">
        <v>48</v>
      </c>
      <c r="AU356">
        <v>9.5</v>
      </c>
      <c r="AV356">
        <v>33.9</v>
      </c>
      <c r="AW356">
        <v>10.1</v>
      </c>
      <c r="AX356" s="6">
        <v>16.71</v>
      </c>
      <c r="AY356" s="6">
        <v>14.33</v>
      </c>
      <c r="AZ356" s="6">
        <v>0</v>
      </c>
      <c r="BA356" s="6">
        <v>-5.14</v>
      </c>
      <c r="BB356" s="6">
        <v>-1.73</v>
      </c>
      <c r="BC356" s="6">
        <v>4.42</v>
      </c>
      <c r="BD356" s="6">
        <v>5.6</v>
      </c>
      <c r="BE356" s="6">
        <v>4.79</v>
      </c>
      <c r="BF356" s="6">
        <v>95.38</v>
      </c>
      <c r="BG356" s="6">
        <v>368.86</v>
      </c>
      <c r="BH356" s="6">
        <v>328.57</v>
      </c>
    </row>
    <row r="357" spans="1:60" hidden="1" x14ac:dyDescent="0.2">
      <c r="A357" t="s">
        <v>2271</v>
      </c>
      <c r="B357" t="s">
        <v>728</v>
      </c>
      <c r="C357" t="s">
        <v>729</v>
      </c>
      <c r="D357">
        <v>96</v>
      </c>
      <c r="E357" t="s">
        <v>473</v>
      </c>
      <c r="G357" t="s">
        <v>94</v>
      </c>
      <c r="H357" t="s">
        <v>730</v>
      </c>
      <c r="K357" t="s">
        <v>500</v>
      </c>
      <c r="L357" t="s">
        <v>229</v>
      </c>
      <c r="M357" t="s">
        <v>230</v>
      </c>
      <c r="N357" s="17" t="s">
        <v>731</v>
      </c>
      <c r="O357" s="19">
        <f t="shared" si="1"/>
        <v>1688</v>
      </c>
      <c r="P357">
        <v>4</v>
      </c>
      <c r="Q357" t="s">
        <v>732</v>
      </c>
      <c r="R357" s="6">
        <v>1.95</v>
      </c>
      <c r="S357">
        <v>45</v>
      </c>
      <c r="T357">
        <v>61.8</v>
      </c>
      <c r="U357" s="5">
        <v>11</v>
      </c>
      <c r="V357" s="5">
        <v>11</v>
      </c>
      <c r="W357" s="6">
        <v>14.17</v>
      </c>
      <c r="X357" s="6">
        <v>12.77</v>
      </c>
      <c r="Y357" s="6">
        <v>32.31</v>
      </c>
      <c r="Z357" s="6">
        <v>0.98</v>
      </c>
      <c r="AA357" s="6">
        <v>0.89</v>
      </c>
      <c r="AB357" s="6">
        <v>9.56</v>
      </c>
      <c r="AC357" s="6">
        <v>17</v>
      </c>
      <c r="AD357" s="6">
        <v>5.83</v>
      </c>
      <c r="AE357" s="6">
        <v>0.77</v>
      </c>
      <c r="AF357" s="6">
        <v>8.42</v>
      </c>
      <c r="AG357" s="6">
        <v>15.02</v>
      </c>
      <c r="AH357" s="6">
        <v>-24.62</v>
      </c>
      <c r="AI357" s="6">
        <v>0.94</v>
      </c>
      <c r="AJ357" s="6">
        <v>7.13</v>
      </c>
      <c r="AK357" s="6">
        <v>9.49</v>
      </c>
      <c r="AL357" s="6">
        <v>9.42</v>
      </c>
      <c r="AM357">
        <v>22.9</v>
      </c>
      <c r="AN357">
        <v>23.1</v>
      </c>
      <c r="AO357">
        <v>15.2</v>
      </c>
      <c r="AP357">
        <v>2.6</v>
      </c>
      <c r="AQ357">
        <v>25.2</v>
      </c>
      <c r="AR357">
        <v>21.7</v>
      </c>
      <c r="AS357">
        <v>22.9</v>
      </c>
      <c r="AT357">
        <v>30</v>
      </c>
      <c r="AU357">
        <v>25.2</v>
      </c>
      <c r="AV357">
        <v>25.6</v>
      </c>
      <c r="AW357">
        <v>8.5</v>
      </c>
      <c r="AX357" s="6">
        <v>16.22</v>
      </c>
      <c r="AY357" s="6">
        <v>15.16</v>
      </c>
      <c r="AZ357" s="6">
        <v>0</v>
      </c>
      <c r="BA357" s="6">
        <v>-4.5199999999999996</v>
      </c>
      <c r="BB357" s="6">
        <v>1.91</v>
      </c>
      <c r="BC357" s="6">
        <v>3.55</v>
      </c>
      <c r="BD357" s="6">
        <v>11.21</v>
      </c>
      <c r="BE357" s="6">
        <v>1.26</v>
      </c>
      <c r="BF357" s="6">
        <v>102.53</v>
      </c>
      <c r="BG357" s="6">
        <v>349.53</v>
      </c>
      <c r="BH357" s="6">
        <v>1248.48</v>
      </c>
    </row>
    <row r="358" spans="1:60" hidden="1" x14ac:dyDescent="0.2">
      <c r="A358" t="s">
        <v>2276</v>
      </c>
      <c r="B358" t="s">
        <v>142</v>
      </c>
      <c r="C358" t="s">
        <v>143</v>
      </c>
      <c r="D358">
        <v>89</v>
      </c>
      <c r="E358" t="s">
        <v>144</v>
      </c>
      <c r="G358" t="s">
        <v>145</v>
      </c>
      <c r="H358" t="s">
        <v>146</v>
      </c>
      <c r="K358" t="s">
        <v>147</v>
      </c>
      <c r="L358" t="s">
        <v>148</v>
      </c>
      <c r="M358" t="s">
        <v>149</v>
      </c>
      <c r="N358" s="17" t="s">
        <v>150</v>
      </c>
      <c r="O358" s="19">
        <f t="shared" si="1"/>
        <v>165649</v>
      </c>
      <c r="P358">
        <v>1</v>
      </c>
      <c r="Q358" t="s">
        <v>151</v>
      </c>
      <c r="R358" s="6">
        <v>1.77</v>
      </c>
      <c r="S358">
        <v>41.8</v>
      </c>
      <c r="T358">
        <v>36.1</v>
      </c>
      <c r="U358" s="5">
        <v>11</v>
      </c>
      <c r="V358" s="5">
        <v>11</v>
      </c>
      <c r="W358" s="6">
        <v>10.94</v>
      </c>
      <c r="X358" s="6">
        <v>12.64</v>
      </c>
      <c r="Y358" s="6">
        <v>13.84</v>
      </c>
      <c r="Z358" s="6">
        <v>0.99</v>
      </c>
      <c r="AA358" s="6">
        <v>0.98</v>
      </c>
      <c r="AB358" s="6">
        <v>9.06</v>
      </c>
      <c r="AC358" s="6">
        <v>7.39</v>
      </c>
      <c r="AD358" s="6">
        <v>11.05</v>
      </c>
      <c r="AE358" s="6">
        <v>0.95</v>
      </c>
      <c r="AF358" s="6">
        <v>11.85</v>
      </c>
      <c r="AG358" s="6">
        <v>8.31</v>
      </c>
      <c r="AH358" s="6">
        <v>2.12</v>
      </c>
      <c r="AI358" s="6">
        <v>0.96</v>
      </c>
      <c r="AJ358" s="6">
        <v>7.71</v>
      </c>
      <c r="AK358" s="6">
        <v>9.33</v>
      </c>
      <c r="AL358" s="6">
        <v>1.99</v>
      </c>
      <c r="AM358">
        <v>25.6</v>
      </c>
      <c r="AN358">
        <v>23.6</v>
      </c>
      <c r="AO358">
        <v>19.3</v>
      </c>
      <c r="AP358">
        <v>2.8</v>
      </c>
      <c r="AQ358">
        <v>7.6</v>
      </c>
      <c r="AR358">
        <v>8.1999999999999993</v>
      </c>
      <c r="AS358">
        <v>11.1</v>
      </c>
      <c r="AT358">
        <v>8.6999999999999993</v>
      </c>
      <c r="AU358">
        <v>0.7</v>
      </c>
      <c r="AV358">
        <v>5.3</v>
      </c>
      <c r="AW358">
        <v>0.5</v>
      </c>
      <c r="AX358" s="6">
        <v>13.26</v>
      </c>
      <c r="AY358" s="6">
        <v>9.65</v>
      </c>
      <c r="AZ358" s="6">
        <v>0</v>
      </c>
      <c r="BA358" s="6">
        <v>-6.21</v>
      </c>
      <c r="BB358" s="6">
        <v>-6.01</v>
      </c>
      <c r="BC358" s="6">
        <v>-25.91</v>
      </c>
      <c r="BD358" s="6">
        <v>-16.5</v>
      </c>
      <c r="BE358" s="6">
        <v>-9.35</v>
      </c>
      <c r="BF358" s="6">
        <v>58.53</v>
      </c>
      <c r="BG358" s="6">
        <v>247.35</v>
      </c>
      <c r="BH358" s="6">
        <v>293.08</v>
      </c>
    </row>
    <row r="359" spans="1:60" hidden="1" x14ac:dyDescent="0.2">
      <c r="A359" t="s">
        <v>2282</v>
      </c>
      <c r="B359" t="s">
        <v>2028</v>
      </c>
      <c r="C359" t="s">
        <v>2029</v>
      </c>
      <c r="D359">
        <v>96</v>
      </c>
      <c r="E359" t="s">
        <v>344</v>
      </c>
      <c r="F359" t="s">
        <v>225</v>
      </c>
      <c r="G359" t="s">
        <v>84</v>
      </c>
      <c r="H359" t="s">
        <v>2030</v>
      </c>
      <c r="I359" t="s">
        <v>2031</v>
      </c>
      <c r="K359" t="s">
        <v>65</v>
      </c>
      <c r="L359" t="s">
        <v>66</v>
      </c>
      <c r="M359" t="s">
        <v>77</v>
      </c>
      <c r="N359" s="17" t="s">
        <v>2032</v>
      </c>
      <c r="O359" s="19">
        <f t="shared" si="1"/>
        <v>70948</v>
      </c>
      <c r="P359">
        <v>4</v>
      </c>
      <c r="Q359" t="s">
        <v>2033</v>
      </c>
      <c r="R359" s="6">
        <v>1.3</v>
      </c>
      <c r="S359">
        <v>30.5</v>
      </c>
      <c r="T359">
        <v>27.3</v>
      </c>
      <c r="U359" s="5">
        <v>11</v>
      </c>
      <c r="V359" s="5">
        <v>11</v>
      </c>
      <c r="W359" s="6">
        <v>13.73</v>
      </c>
      <c r="X359" s="6">
        <v>10.93</v>
      </c>
      <c r="Y359" s="6">
        <v>7.74</v>
      </c>
      <c r="Z359" s="6">
        <v>0.99</v>
      </c>
      <c r="AA359" s="6">
        <v>0.98</v>
      </c>
      <c r="AB359" s="6">
        <v>12.44</v>
      </c>
      <c r="AC359" s="6">
        <v>9.4700000000000006</v>
      </c>
      <c r="AD359" s="6">
        <v>5.94</v>
      </c>
      <c r="AE359" s="6">
        <v>0.98</v>
      </c>
      <c r="AF359" s="6">
        <v>11.17</v>
      </c>
      <c r="AG359" s="6">
        <v>8.9600000000000009</v>
      </c>
      <c r="AH359" s="6">
        <v>25.07</v>
      </c>
      <c r="AI359" s="6">
        <v>0.97</v>
      </c>
      <c r="AJ359" s="6">
        <v>10.8</v>
      </c>
      <c r="AK359" s="6">
        <v>12</v>
      </c>
      <c r="AL359" s="6">
        <v>15.47</v>
      </c>
      <c r="AM359">
        <v>30.7</v>
      </c>
      <c r="AN359">
        <v>23.5</v>
      </c>
      <c r="AO359">
        <v>19.8</v>
      </c>
      <c r="AP359">
        <v>7.7</v>
      </c>
      <c r="AQ359">
        <v>11.5</v>
      </c>
      <c r="AR359">
        <v>22</v>
      </c>
      <c r="AS359">
        <v>9.4</v>
      </c>
      <c r="AT359">
        <v>14.5</v>
      </c>
      <c r="AU359">
        <v>-0.7</v>
      </c>
      <c r="AV359">
        <v>16.2</v>
      </c>
      <c r="AW359">
        <v>8.3000000000000007</v>
      </c>
      <c r="AX359" s="6">
        <v>13.17</v>
      </c>
      <c r="AY359" s="6">
        <v>10.25</v>
      </c>
      <c r="AZ359" s="6">
        <v>0</v>
      </c>
      <c r="BA359" s="6">
        <v>-1.79</v>
      </c>
      <c r="BB359" s="6">
        <v>5.82</v>
      </c>
      <c r="BC359" s="6">
        <v>-3.37</v>
      </c>
      <c r="BD359" s="6">
        <v>17.21</v>
      </c>
      <c r="BE359" s="6">
        <v>24</v>
      </c>
      <c r="BF359" s="6">
        <v>62.88</v>
      </c>
      <c r="BG359" s="6">
        <v>244.75</v>
      </c>
      <c r="BH359" s="6">
        <v>567.55999999999995</v>
      </c>
    </row>
    <row r="360" spans="1:60" hidden="1" x14ac:dyDescent="0.2">
      <c r="A360" t="s">
        <v>2288</v>
      </c>
      <c r="B360" t="s">
        <v>1283</v>
      </c>
      <c r="C360" t="s">
        <v>1284</v>
      </c>
      <c r="D360">
        <v>92</v>
      </c>
      <c r="E360" t="s">
        <v>578</v>
      </c>
      <c r="G360" t="s">
        <v>127</v>
      </c>
      <c r="H360" t="s">
        <v>1285</v>
      </c>
      <c r="K360" t="s">
        <v>297</v>
      </c>
      <c r="L360" t="s">
        <v>66</v>
      </c>
      <c r="M360" t="s">
        <v>77</v>
      </c>
      <c r="N360" t="s">
        <v>1286</v>
      </c>
      <c r="O360" s="19">
        <f t="shared" si="1"/>
        <v>33869</v>
      </c>
      <c r="P360">
        <v>4</v>
      </c>
      <c r="Q360" t="s">
        <v>176</v>
      </c>
      <c r="R360" s="6">
        <v>2.08</v>
      </c>
      <c r="S360">
        <v>37.700000000000003</v>
      </c>
      <c r="T360">
        <v>28.1</v>
      </c>
      <c r="U360" s="5">
        <v>9</v>
      </c>
      <c r="V360" s="5">
        <v>11</v>
      </c>
      <c r="W360" s="6">
        <v>6.5</v>
      </c>
      <c r="X360" s="6">
        <v>8.0399999999999991</v>
      </c>
      <c r="Y360" s="6">
        <v>10</v>
      </c>
      <c r="Z360" s="6">
        <v>0.7</v>
      </c>
      <c r="AA360" s="6">
        <v>0.83</v>
      </c>
      <c r="AB360" s="6">
        <v>10.68</v>
      </c>
      <c r="AC360" s="6">
        <v>12.33</v>
      </c>
      <c r="AD360" s="6">
        <v>3.1</v>
      </c>
      <c r="AE360" s="6">
        <v>0.67</v>
      </c>
      <c r="AF360" s="6">
        <v>15.04</v>
      </c>
      <c r="AG360" s="6">
        <v>25.47</v>
      </c>
      <c r="AH360" s="6">
        <v>-13.79</v>
      </c>
      <c r="AI360" s="6">
        <v>0.78</v>
      </c>
      <c r="AJ360" s="6">
        <v>10.37</v>
      </c>
      <c r="AK360" s="6">
        <v>12.92</v>
      </c>
      <c r="AL360" s="6">
        <v>13.95</v>
      </c>
      <c r="AM360">
        <v>19.600000000000001</v>
      </c>
      <c r="AN360">
        <v>18.100000000000001</v>
      </c>
      <c r="AO360">
        <v>13.3</v>
      </c>
      <c r="AP360">
        <v>5.5</v>
      </c>
      <c r="AQ360">
        <v>-4</v>
      </c>
      <c r="AR360">
        <v>-0.5</v>
      </c>
      <c r="AS360">
        <v>-21.5</v>
      </c>
      <c r="AT360">
        <v>2.8</v>
      </c>
      <c r="AU360">
        <v>19.399999999999999</v>
      </c>
      <c r="AV360">
        <v>3.8</v>
      </c>
      <c r="AW360">
        <v>4.9000000000000004</v>
      </c>
      <c r="AX360" s="6">
        <v>12.7</v>
      </c>
      <c r="AY360" s="6">
        <v>8.1300000000000008</v>
      </c>
      <c r="AZ360" s="6">
        <v>0</v>
      </c>
      <c r="BA360" s="6">
        <v>-0.81</v>
      </c>
      <c r="BB360" s="6">
        <v>0.05</v>
      </c>
      <c r="BC360" s="6">
        <v>-5.16</v>
      </c>
      <c r="BD360" s="6">
        <v>3.74</v>
      </c>
      <c r="BE360" s="6">
        <v>10.45</v>
      </c>
      <c r="BF360" s="6">
        <v>47.8</v>
      </c>
      <c r="BG360" s="6">
        <v>230.44</v>
      </c>
      <c r="BH360" s="6">
        <v>1582.58</v>
      </c>
    </row>
    <row r="361" spans="1:60" hidden="1" x14ac:dyDescent="0.2">
      <c r="A361" t="s">
        <v>2295</v>
      </c>
      <c r="B361" t="s">
        <v>3389</v>
      </c>
      <c r="C361" t="s">
        <v>3390</v>
      </c>
      <c r="D361">
        <v>71</v>
      </c>
      <c r="E361" t="s">
        <v>505</v>
      </c>
      <c r="G361" t="s">
        <v>414</v>
      </c>
      <c r="H361" t="s">
        <v>3391</v>
      </c>
      <c r="K361" t="s">
        <v>297</v>
      </c>
      <c r="L361" t="s">
        <v>66</v>
      </c>
      <c r="M361" t="s">
        <v>190</v>
      </c>
      <c r="N361" s="17" t="s">
        <v>3392</v>
      </c>
      <c r="O361" s="19">
        <f t="shared" si="1"/>
        <v>18890</v>
      </c>
      <c r="P361">
        <v>1</v>
      </c>
      <c r="Q361" t="s">
        <v>687</v>
      </c>
      <c r="R361" s="6">
        <v>3.21</v>
      </c>
      <c r="S361">
        <v>34.9</v>
      </c>
      <c r="T361">
        <v>7.8</v>
      </c>
      <c r="U361" s="5">
        <v>3</v>
      </c>
      <c r="V361" s="5">
        <v>11</v>
      </c>
      <c r="W361" s="6">
        <v>7.53</v>
      </c>
      <c r="X361" s="6">
        <v>12.03</v>
      </c>
      <c r="Y361" s="6">
        <v>27</v>
      </c>
      <c r="Z361" s="6">
        <v>0.9</v>
      </c>
      <c r="AA361" s="6">
        <v>0.82</v>
      </c>
      <c r="AB361" s="6">
        <v>8.9700000000000006</v>
      </c>
      <c r="AC361" s="6">
        <v>15.47</v>
      </c>
      <c r="AD361" s="6">
        <v>17.690000000000001</v>
      </c>
      <c r="AE361" s="6">
        <v>0.54</v>
      </c>
      <c r="AF361" s="6">
        <v>3.53</v>
      </c>
      <c r="AG361" s="6">
        <v>3.42</v>
      </c>
      <c r="AI361" s="6">
        <v>0.98</v>
      </c>
      <c r="AJ361" s="6">
        <v>6.16</v>
      </c>
      <c r="AK361" s="6">
        <v>6.46</v>
      </c>
      <c r="AL361" s="6">
        <v>9.77</v>
      </c>
      <c r="AM361">
        <v>10.9</v>
      </c>
      <c r="AN361">
        <v>11.8</v>
      </c>
      <c r="AO361">
        <v>2.2999999999999998</v>
      </c>
      <c r="AP361">
        <v>0.4</v>
      </c>
      <c r="AQ361">
        <v>16.5</v>
      </c>
      <c r="AR361">
        <v>8.1</v>
      </c>
      <c r="AS361">
        <v>48.5</v>
      </c>
      <c r="AT361">
        <v>51.8</v>
      </c>
      <c r="AU361">
        <v>31.4</v>
      </c>
      <c r="AV361">
        <v>0</v>
      </c>
      <c r="AW361">
        <v>0</v>
      </c>
      <c r="AX361" s="6">
        <v>10.74</v>
      </c>
      <c r="AY361" s="6">
        <v>15.52</v>
      </c>
      <c r="AZ361" s="6">
        <v>0</v>
      </c>
      <c r="BA361" s="6">
        <v>0.34</v>
      </c>
      <c r="BB361" s="6">
        <v>3.32</v>
      </c>
      <c r="BC361" s="6">
        <v>11.76</v>
      </c>
      <c r="BD361" s="6">
        <v>8.61</v>
      </c>
      <c r="BE361" s="6">
        <v>36.35</v>
      </c>
      <c r="BF361" s="6">
        <v>105.71</v>
      </c>
      <c r="BG361" s="6">
        <v>177.24</v>
      </c>
      <c r="BH361" s="6">
        <v>1860.59</v>
      </c>
    </row>
    <row r="362" spans="1:60" hidden="1" x14ac:dyDescent="0.2">
      <c r="A362" t="s">
        <v>2300</v>
      </c>
      <c r="B362" t="s">
        <v>3084</v>
      </c>
      <c r="C362" t="s">
        <v>3085</v>
      </c>
      <c r="D362">
        <v>49</v>
      </c>
      <c r="E362" t="s">
        <v>617</v>
      </c>
      <c r="G362" t="s">
        <v>74</v>
      </c>
      <c r="H362" t="s">
        <v>3086</v>
      </c>
      <c r="K362" t="s">
        <v>76</v>
      </c>
      <c r="L362" t="s">
        <v>148</v>
      </c>
      <c r="M362" t="s">
        <v>493</v>
      </c>
      <c r="N362" t="s">
        <v>3087</v>
      </c>
      <c r="O362" s="19">
        <f t="shared" si="1"/>
        <v>12403</v>
      </c>
      <c r="P362">
        <v>1</v>
      </c>
      <c r="Q362" t="s">
        <v>2281</v>
      </c>
      <c r="R362" s="6">
        <v>1.93</v>
      </c>
      <c r="S362">
        <v>76.900000000000006</v>
      </c>
      <c r="T362">
        <v>48.8</v>
      </c>
      <c r="U362" s="5">
        <v>11</v>
      </c>
      <c r="V362" s="5">
        <v>11</v>
      </c>
      <c r="W362" s="6">
        <v>5.35</v>
      </c>
      <c r="X362" s="6">
        <v>3.33</v>
      </c>
      <c r="Y362" s="6">
        <v>10.53</v>
      </c>
      <c r="Z362" s="6">
        <v>0.99</v>
      </c>
      <c r="AA362" s="6">
        <v>0.75</v>
      </c>
      <c r="AB362" s="6">
        <v>4.43</v>
      </c>
      <c r="AC362" s="6">
        <v>1.29</v>
      </c>
      <c r="AD362" s="6">
        <v>54.34</v>
      </c>
      <c r="AE362" s="6">
        <v>0.88</v>
      </c>
      <c r="AF362" s="6">
        <v>6.18</v>
      </c>
      <c r="AG362" s="6">
        <v>-1.25</v>
      </c>
      <c r="AH362" s="6">
        <v>21.4</v>
      </c>
      <c r="AI362" s="6">
        <v>0.95</v>
      </c>
      <c r="AJ362" s="6">
        <v>5.88</v>
      </c>
      <c r="AK362" s="6">
        <v>3.38</v>
      </c>
      <c r="AL362" s="6">
        <v>7.87</v>
      </c>
      <c r="AM362">
        <v>39.700000000000003</v>
      </c>
      <c r="AN362">
        <v>32.200000000000003</v>
      </c>
      <c r="AO362">
        <v>24.8</v>
      </c>
      <c r="AP362">
        <v>4.7</v>
      </c>
      <c r="AQ362">
        <v>31.8</v>
      </c>
      <c r="AR362">
        <v>35.299999999999997</v>
      </c>
      <c r="AS362">
        <v>22.2</v>
      </c>
      <c r="AT362">
        <v>19</v>
      </c>
      <c r="AU362">
        <v>27.9</v>
      </c>
      <c r="AV362">
        <v>34.5</v>
      </c>
      <c r="AW362">
        <v>5.6</v>
      </c>
      <c r="AX362" s="6">
        <v>9.48</v>
      </c>
      <c r="AY362" s="6">
        <v>6.48</v>
      </c>
      <c r="AZ362" s="6">
        <v>0</v>
      </c>
      <c r="BA362" s="6">
        <v>-3.49</v>
      </c>
      <c r="BB362" s="6">
        <v>-11.89</v>
      </c>
      <c r="BC362" s="6">
        <v>-17.84</v>
      </c>
      <c r="BD362" s="6">
        <v>-11.01</v>
      </c>
      <c r="BE362" s="6">
        <v>17.23</v>
      </c>
      <c r="BF362" s="6">
        <v>36.880000000000003</v>
      </c>
      <c r="BG362" s="6">
        <v>147.34</v>
      </c>
      <c r="BH362" s="6">
        <v>411.33</v>
      </c>
    </row>
    <row r="363" spans="1:60" hidden="1" x14ac:dyDescent="0.2">
      <c r="A363" t="s">
        <v>2305</v>
      </c>
      <c r="B363" t="s">
        <v>301</v>
      </c>
      <c r="C363" t="s">
        <v>302</v>
      </c>
      <c r="D363">
        <v>85</v>
      </c>
      <c r="E363" t="s">
        <v>144</v>
      </c>
      <c r="G363" t="s">
        <v>74</v>
      </c>
      <c r="H363" t="s">
        <v>303</v>
      </c>
      <c r="K363" t="s">
        <v>65</v>
      </c>
      <c r="L363" t="s">
        <v>86</v>
      </c>
      <c r="M363" t="s">
        <v>106</v>
      </c>
      <c r="N363" s="17" t="s">
        <v>304</v>
      </c>
      <c r="O363" s="19">
        <f t="shared" si="1"/>
        <v>6217</v>
      </c>
      <c r="P363">
        <v>2</v>
      </c>
      <c r="Q363" t="s">
        <v>305</v>
      </c>
      <c r="R363" s="6">
        <v>1.27</v>
      </c>
      <c r="S363">
        <v>7.7</v>
      </c>
      <c r="T363">
        <v>13.1</v>
      </c>
      <c r="U363" s="5">
        <v>4</v>
      </c>
      <c r="V363" s="5">
        <v>11</v>
      </c>
      <c r="W363" s="6">
        <v>7.07</v>
      </c>
      <c r="X363" s="6">
        <v>11.69</v>
      </c>
      <c r="Y363" s="6">
        <v>1.0900000000000001</v>
      </c>
      <c r="Z363" s="6">
        <v>0.94</v>
      </c>
      <c r="AA363" s="6">
        <v>0.96</v>
      </c>
      <c r="AB363" s="6">
        <v>18.39</v>
      </c>
      <c r="AC363" s="6">
        <v>8.6300000000000008</v>
      </c>
      <c r="AD363" s="6">
        <v>-36.76</v>
      </c>
      <c r="AE363" s="6">
        <v>0.95</v>
      </c>
      <c r="AF363" s="6">
        <v>11.81</v>
      </c>
      <c r="AG363" s="6">
        <v>5.32</v>
      </c>
      <c r="AH363" s="6">
        <v>-0.28000000000000003</v>
      </c>
      <c r="AI363" s="6">
        <v>0.8</v>
      </c>
      <c r="AJ363" s="6">
        <v>4.09</v>
      </c>
      <c r="AK363" s="6">
        <v>3.19</v>
      </c>
      <c r="AL363" s="6">
        <v>2.73</v>
      </c>
      <c r="AM363">
        <v>10.1</v>
      </c>
      <c r="AN363">
        <v>6.1</v>
      </c>
      <c r="AO363">
        <v>8.8000000000000007</v>
      </c>
      <c r="AP363">
        <v>2.2000000000000002</v>
      </c>
      <c r="AQ363">
        <v>-13.4</v>
      </c>
      <c r="AR363">
        <v>-27.4</v>
      </c>
      <c r="AS363">
        <v>15.1</v>
      </c>
      <c r="AT363">
        <v>2.2999999999999998</v>
      </c>
      <c r="AU363">
        <v>39.799999999999997</v>
      </c>
      <c r="AV363">
        <v>47.9</v>
      </c>
      <c r="AW363">
        <v>4.3</v>
      </c>
      <c r="AX363" s="6">
        <v>9.41</v>
      </c>
      <c r="AY363" s="6">
        <v>12.87</v>
      </c>
      <c r="AZ363" s="6">
        <v>0</v>
      </c>
      <c r="BA363" s="6">
        <v>0.01</v>
      </c>
      <c r="BB363" s="6">
        <v>1.54</v>
      </c>
      <c r="BC363" s="6">
        <v>0.54</v>
      </c>
      <c r="BD363" s="6">
        <v>39.049999999999997</v>
      </c>
      <c r="BE363" s="6">
        <v>48.97</v>
      </c>
      <c r="BF363" s="6">
        <v>83.16</v>
      </c>
      <c r="BG363" s="6">
        <v>145.74</v>
      </c>
      <c r="BH363" s="6">
        <v>815.08</v>
      </c>
    </row>
    <row r="364" spans="1:60" hidden="1" x14ac:dyDescent="0.2">
      <c r="A364" t="s">
        <v>2310</v>
      </c>
      <c r="B364" t="s">
        <v>3048</v>
      </c>
      <c r="C364" t="s">
        <v>3049</v>
      </c>
      <c r="D364">
        <v>74</v>
      </c>
      <c r="E364" t="s">
        <v>288</v>
      </c>
      <c r="G364" t="s">
        <v>94</v>
      </c>
      <c r="H364" t="s">
        <v>3050</v>
      </c>
      <c r="K364" t="s">
        <v>76</v>
      </c>
      <c r="L364" t="s">
        <v>86</v>
      </c>
      <c r="M364" t="s">
        <v>166</v>
      </c>
      <c r="N364" t="s">
        <v>3051</v>
      </c>
      <c r="O364" s="19">
        <f t="shared" si="1"/>
        <v>3910</v>
      </c>
      <c r="P364">
        <v>4</v>
      </c>
      <c r="Q364" t="s">
        <v>3052</v>
      </c>
      <c r="R364" s="6">
        <v>3.13</v>
      </c>
      <c r="S364">
        <v>50</v>
      </c>
      <c r="T364">
        <v>57.9</v>
      </c>
      <c r="U364" s="5">
        <v>4</v>
      </c>
      <c r="V364" s="5">
        <v>11</v>
      </c>
      <c r="W364" s="6">
        <v>6.83</v>
      </c>
      <c r="X364" s="6">
        <v>9.6199999999999992</v>
      </c>
      <c r="Y364" s="6">
        <v>4.55</v>
      </c>
      <c r="Z364" s="6">
        <v>0.28000000000000003</v>
      </c>
      <c r="AA364" s="6">
        <v>0.85</v>
      </c>
      <c r="AB364" s="6">
        <v>10.24</v>
      </c>
      <c r="AC364" s="6">
        <v>3.27</v>
      </c>
      <c r="AD364" s="6">
        <v>3.02</v>
      </c>
      <c r="AE364" s="6">
        <v>0.83</v>
      </c>
      <c r="AF364" s="6">
        <v>6.87</v>
      </c>
      <c r="AG364" s="6">
        <v>7.5</v>
      </c>
      <c r="AH364" s="6">
        <v>33.409999999999997</v>
      </c>
      <c r="AI364" s="6">
        <v>0.94</v>
      </c>
      <c r="AJ364" s="6">
        <v>8.58</v>
      </c>
      <c r="AK364" s="6">
        <v>9</v>
      </c>
      <c r="AL364" s="6">
        <v>2.29</v>
      </c>
      <c r="AM364">
        <v>18.100000000000001</v>
      </c>
      <c r="AN364">
        <v>16.100000000000001</v>
      </c>
      <c r="AO364">
        <v>17</v>
      </c>
      <c r="AP364">
        <v>1.1000000000000001</v>
      </c>
      <c r="AQ364">
        <v>-14.4</v>
      </c>
      <c r="AR364">
        <v>-17.100000000000001</v>
      </c>
      <c r="AS364">
        <v>-3.4</v>
      </c>
      <c r="AT364">
        <v>-17.3</v>
      </c>
      <c r="AU364">
        <v>-8.1999999999999993</v>
      </c>
      <c r="AV364">
        <v>23.3</v>
      </c>
      <c r="AW364">
        <v>8.8000000000000007</v>
      </c>
      <c r="AX364" s="6">
        <v>9.39</v>
      </c>
      <c r="AY364" s="6">
        <v>2.97</v>
      </c>
      <c r="AZ364" s="6">
        <v>0</v>
      </c>
      <c r="BA364" s="6">
        <v>-5</v>
      </c>
      <c r="BB364" s="6">
        <v>-5.76</v>
      </c>
      <c r="BC364" s="6">
        <v>-8.42</v>
      </c>
      <c r="BD364" s="6">
        <v>-6.99</v>
      </c>
      <c r="BE364" s="6">
        <v>-11.95</v>
      </c>
      <c r="BF364" s="6">
        <v>15.75</v>
      </c>
      <c r="BG364" s="6">
        <v>145.38</v>
      </c>
      <c r="BH364" s="6">
        <v>811.23</v>
      </c>
    </row>
    <row r="365" spans="1:60" hidden="1" x14ac:dyDescent="0.2">
      <c r="A365" t="s">
        <v>2316</v>
      </c>
      <c r="B365" t="s">
        <v>362</v>
      </c>
      <c r="C365" t="s">
        <v>363</v>
      </c>
      <c r="D365">
        <v>79</v>
      </c>
      <c r="E365" t="s">
        <v>364</v>
      </c>
      <c r="G365" t="s">
        <v>145</v>
      </c>
      <c r="H365" t="s">
        <v>365</v>
      </c>
      <c r="K365" t="s">
        <v>65</v>
      </c>
      <c r="L365" t="s">
        <v>114</v>
      </c>
      <c r="M365" t="s">
        <v>366</v>
      </c>
      <c r="N365" s="17" t="s">
        <v>367</v>
      </c>
      <c r="O365" s="19">
        <f t="shared" si="1"/>
        <v>84353</v>
      </c>
      <c r="P365">
        <v>2</v>
      </c>
      <c r="Q365" t="s">
        <v>368</v>
      </c>
      <c r="R365" s="6">
        <v>3.35</v>
      </c>
      <c r="S365">
        <v>64.8</v>
      </c>
      <c r="T365">
        <v>95.8</v>
      </c>
      <c r="U365" s="5">
        <v>11</v>
      </c>
      <c r="V365" s="5">
        <v>11</v>
      </c>
      <c r="W365" s="6">
        <v>18.059999999999999</v>
      </c>
      <c r="X365" s="6">
        <v>13.64</v>
      </c>
      <c r="Y365" s="6">
        <v>0.78</v>
      </c>
      <c r="Z365" s="6">
        <v>0.99</v>
      </c>
      <c r="AA365" s="6">
        <v>0.99</v>
      </c>
      <c r="AB365" s="6">
        <v>9.0500000000000007</v>
      </c>
      <c r="AC365" s="6">
        <v>6</v>
      </c>
      <c r="AD365" s="6">
        <v>6.29</v>
      </c>
      <c r="AE365" s="6">
        <v>0.98</v>
      </c>
      <c r="AF365" s="6">
        <v>7.69</v>
      </c>
      <c r="AG365" s="6">
        <v>5.45</v>
      </c>
      <c r="AH365" s="6">
        <v>14.57</v>
      </c>
      <c r="AI365" s="6">
        <v>0.98</v>
      </c>
      <c r="AJ365" s="6">
        <v>11.49</v>
      </c>
      <c r="AK365" s="6">
        <v>9.64</v>
      </c>
      <c r="AL365" s="6">
        <v>0.87</v>
      </c>
      <c r="AM365">
        <v>19.3</v>
      </c>
      <c r="AN365">
        <v>19.3</v>
      </c>
      <c r="AO365">
        <v>18.600000000000001</v>
      </c>
      <c r="AP365">
        <v>8.1999999999999993</v>
      </c>
      <c r="AQ365">
        <v>-11.1</v>
      </c>
      <c r="AR365">
        <v>-11.1</v>
      </c>
      <c r="AS365">
        <v>-12.4</v>
      </c>
      <c r="AT365">
        <v>-16</v>
      </c>
      <c r="AU365">
        <v>-36.700000000000003</v>
      </c>
      <c r="AV365">
        <v>70.400000000000006</v>
      </c>
      <c r="AW365">
        <v>258.89999999999998</v>
      </c>
      <c r="AX365" s="6">
        <v>8.27</v>
      </c>
      <c r="AY365" s="6">
        <v>-1.28</v>
      </c>
      <c r="AZ365" s="6">
        <v>0</v>
      </c>
      <c r="BA365" s="6">
        <v>5.28</v>
      </c>
      <c r="BB365" s="6">
        <v>8.9600000000000009</v>
      </c>
      <c r="BC365" s="6">
        <v>-2.98</v>
      </c>
      <c r="BD365" s="6">
        <v>-7</v>
      </c>
      <c r="BE365" s="6">
        <v>2.4</v>
      </c>
      <c r="BF365" s="6">
        <v>-6.24</v>
      </c>
      <c r="BG365" s="6">
        <v>121.45</v>
      </c>
      <c r="BH365" s="6">
        <v>467.3</v>
      </c>
    </row>
    <row r="366" spans="1:60" hidden="1" x14ac:dyDescent="0.2">
      <c r="A366" t="s">
        <v>2322</v>
      </c>
      <c r="B366" t="s">
        <v>3213</v>
      </c>
      <c r="C366" t="s">
        <v>3214</v>
      </c>
      <c r="D366">
        <v>74</v>
      </c>
      <c r="E366" t="s">
        <v>136</v>
      </c>
      <c r="G366" t="s">
        <v>74</v>
      </c>
      <c r="H366" t="s">
        <v>3215</v>
      </c>
      <c r="K366" t="s">
        <v>147</v>
      </c>
      <c r="L366" t="s">
        <v>229</v>
      </c>
      <c r="M366" t="s">
        <v>522</v>
      </c>
      <c r="N366" s="17" t="s">
        <v>3216</v>
      </c>
      <c r="O366" s="19">
        <f t="shared" si="1"/>
        <v>11712</v>
      </c>
      <c r="P366">
        <v>4</v>
      </c>
      <c r="Q366" t="s">
        <v>3217</v>
      </c>
      <c r="R366" s="6">
        <v>3.39</v>
      </c>
      <c r="S366">
        <v>44.1</v>
      </c>
      <c r="T366">
        <v>55.9</v>
      </c>
      <c r="U366" s="5">
        <v>11</v>
      </c>
      <c r="V366" s="5">
        <v>11</v>
      </c>
      <c r="W366" s="6">
        <v>13.52</v>
      </c>
      <c r="X366" s="6">
        <v>9.92</v>
      </c>
      <c r="Y366" s="6">
        <v>14.89</v>
      </c>
      <c r="Z366" s="6">
        <v>0.98</v>
      </c>
      <c r="AA366" s="6">
        <v>0.89</v>
      </c>
      <c r="AB366" s="6">
        <v>10.41</v>
      </c>
      <c r="AC366" s="6">
        <v>5.66</v>
      </c>
      <c r="AD366" s="6">
        <v>-3.51</v>
      </c>
      <c r="AE366" s="6">
        <v>0.95</v>
      </c>
      <c r="AF366" s="6">
        <v>7.65</v>
      </c>
      <c r="AG366" s="6">
        <v>3.9</v>
      </c>
      <c r="AH366" s="6">
        <v>-2.54</v>
      </c>
      <c r="AI366" s="6">
        <v>0.92</v>
      </c>
      <c r="AJ366" s="6">
        <v>4.4400000000000004</v>
      </c>
      <c r="AK366" s="6">
        <v>4.9000000000000004</v>
      </c>
      <c r="AL366" s="6">
        <v>0.7</v>
      </c>
      <c r="AM366">
        <v>15</v>
      </c>
      <c r="AN366">
        <v>13</v>
      </c>
      <c r="AO366">
        <v>7.5</v>
      </c>
      <c r="AP366">
        <v>1</v>
      </c>
      <c r="AQ366">
        <v>1.7</v>
      </c>
      <c r="AR366">
        <v>0.2</v>
      </c>
      <c r="AS366">
        <v>-0.8</v>
      </c>
      <c r="AT366">
        <v>24.3</v>
      </c>
      <c r="AU366">
        <v>-10.5</v>
      </c>
      <c r="AV366">
        <v>28.2</v>
      </c>
      <c r="AW366">
        <v>11.1</v>
      </c>
      <c r="AX366" s="6">
        <v>8.0299999999999994</v>
      </c>
      <c r="AY366" s="6">
        <v>11.67</v>
      </c>
      <c r="AZ366" s="6">
        <v>0</v>
      </c>
      <c r="BA366" s="6">
        <v>-1.74</v>
      </c>
      <c r="BB366" s="6">
        <v>4.18</v>
      </c>
      <c r="BC366" s="6">
        <v>13.65</v>
      </c>
      <c r="BD366" s="6">
        <v>25.01</v>
      </c>
      <c r="BE366" s="6">
        <v>29.47</v>
      </c>
      <c r="BF366" s="6">
        <v>80.400000000000006</v>
      </c>
      <c r="BG366" s="6">
        <v>106.25</v>
      </c>
      <c r="BH366" s="6">
        <v>358.51</v>
      </c>
    </row>
    <row r="367" spans="1:60" hidden="1" x14ac:dyDescent="0.2">
      <c r="A367" t="s">
        <v>2328</v>
      </c>
      <c r="B367" t="s">
        <v>3438</v>
      </c>
      <c r="C367" t="s">
        <v>3439</v>
      </c>
      <c r="D367">
        <v>54</v>
      </c>
      <c r="E367" t="s">
        <v>338</v>
      </c>
      <c r="G367" t="s">
        <v>74</v>
      </c>
      <c r="H367" t="s">
        <v>3440</v>
      </c>
      <c r="K367" t="s">
        <v>549</v>
      </c>
      <c r="L367" t="s">
        <v>181</v>
      </c>
      <c r="M367" t="s">
        <v>290</v>
      </c>
      <c r="N367" t="s">
        <v>3441</v>
      </c>
      <c r="O367" s="19">
        <f t="shared" si="1"/>
        <v>15485</v>
      </c>
      <c r="P367">
        <v>2</v>
      </c>
      <c r="Q367" t="s">
        <v>1176</v>
      </c>
      <c r="R367" s="6">
        <v>4.4000000000000004</v>
      </c>
      <c r="S367">
        <v>70.8</v>
      </c>
      <c r="T367">
        <v>100</v>
      </c>
      <c r="U367" s="5">
        <v>8</v>
      </c>
      <c r="V367" s="5">
        <v>11</v>
      </c>
      <c r="W367" s="6">
        <v>5.22</v>
      </c>
      <c r="X367" s="6">
        <v>6.94</v>
      </c>
      <c r="Y367" s="6">
        <v>15.63</v>
      </c>
      <c r="Z367" s="6">
        <v>0.95</v>
      </c>
      <c r="AA367" s="6">
        <v>0.99</v>
      </c>
      <c r="AB367" s="6">
        <v>6.2</v>
      </c>
      <c r="AC367" s="6">
        <v>5.21</v>
      </c>
      <c r="AD367" s="6">
        <v>9.82</v>
      </c>
      <c r="AE367" s="6">
        <v>0.56999999999999995</v>
      </c>
      <c r="AF367" s="6">
        <v>-0.97</v>
      </c>
      <c r="AG367" s="6">
        <v>-3.89</v>
      </c>
      <c r="AH367" s="6">
        <v>62.41</v>
      </c>
      <c r="AI367" s="6">
        <v>0.98</v>
      </c>
      <c r="AJ367" s="6">
        <v>5.28</v>
      </c>
      <c r="AK367" s="6">
        <v>7.29</v>
      </c>
      <c r="AL367" s="6">
        <v>9.86</v>
      </c>
      <c r="AM367">
        <v>17.5</v>
      </c>
      <c r="AN367">
        <v>16.2</v>
      </c>
      <c r="AO367">
        <v>14.3</v>
      </c>
      <c r="AP367">
        <v>5</v>
      </c>
      <c r="AQ367">
        <v>6</v>
      </c>
      <c r="AR367">
        <v>15.7</v>
      </c>
      <c r="AS367">
        <v>58.5</v>
      </c>
      <c r="AT367">
        <v>7.1</v>
      </c>
      <c r="AU367">
        <v>1.7</v>
      </c>
      <c r="AV367">
        <v>55.3</v>
      </c>
      <c r="AW367">
        <v>9999</v>
      </c>
      <c r="AX367" s="6">
        <v>6.88</v>
      </c>
      <c r="AY367" s="6">
        <v>7.13</v>
      </c>
      <c r="AZ367" s="6">
        <v>0</v>
      </c>
      <c r="BA367" s="6">
        <v>1.1499999999999999</v>
      </c>
      <c r="BB367" s="6">
        <v>2.4700000000000002</v>
      </c>
      <c r="BC367" s="6">
        <v>6.31</v>
      </c>
      <c r="BD367" s="6">
        <v>3.88</v>
      </c>
      <c r="BE367" s="6">
        <v>-2.5</v>
      </c>
      <c r="BF367" s="6">
        <v>41.13</v>
      </c>
      <c r="BG367" s="6">
        <v>94.46</v>
      </c>
      <c r="BH367" s="6">
        <v>445.97</v>
      </c>
    </row>
    <row r="368" spans="1:60" hidden="1" x14ac:dyDescent="0.2">
      <c r="A368" t="s">
        <v>2329</v>
      </c>
      <c r="B368" t="s">
        <v>3433</v>
      </c>
      <c r="C368" t="s">
        <v>3434</v>
      </c>
      <c r="D368">
        <v>50</v>
      </c>
      <c r="E368" t="s">
        <v>912</v>
      </c>
      <c r="H368" t="s">
        <v>3435</v>
      </c>
      <c r="K368" t="s">
        <v>309</v>
      </c>
      <c r="L368" t="s">
        <v>148</v>
      </c>
      <c r="M368" t="s">
        <v>493</v>
      </c>
      <c r="N368" s="17" t="s">
        <v>3436</v>
      </c>
      <c r="O368" s="19">
        <f t="shared" si="1"/>
        <v>4332</v>
      </c>
      <c r="P368">
        <v>2</v>
      </c>
      <c r="Q368" t="s">
        <v>891</v>
      </c>
      <c r="R368" s="6">
        <v>2.0699999999999998</v>
      </c>
      <c r="S368">
        <v>41</v>
      </c>
      <c r="T368">
        <v>31.7</v>
      </c>
      <c r="U368" s="5">
        <v>11</v>
      </c>
      <c r="V368" s="5">
        <v>11</v>
      </c>
      <c r="W368" s="6">
        <v>14.24</v>
      </c>
      <c r="X368" s="6">
        <v>11.69</v>
      </c>
      <c r="Y368" s="6">
        <v>6.36</v>
      </c>
      <c r="Z368" s="6">
        <v>1</v>
      </c>
      <c r="AA368" s="6">
        <v>0.89</v>
      </c>
      <c r="AB368" s="6">
        <v>9.16</v>
      </c>
      <c r="AC368" s="6">
        <v>-1.6</v>
      </c>
      <c r="AD368" s="6">
        <v>6.42</v>
      </c>
      <c r="AE368" s="6">
        <v>0.91</v>
      </c>
      <c r="AF368" s="6">
        <v>5.76</v>
      </c>
      <c r="AG368" s="6">
        <v>-2.96</v>
      </c>
      <c r="AH368" s="6">
        <v>18.38</v>
      </c>
      <c r="AI368" s="6">
        <v>0.94</v>
      </c>
      <c r="AJ368" s="6">
        <v>8.19</v>
      </c>
      <c r="AK368" s="6">
        <v>-1.92</v>
      </c>
      <c r="AL368" s="6">
        <v>13.87</v>
      </c>
      <c r="AM368">
        <v>34.799999999999997</v>
      </c>
      <c r="AN368">
        <v>19.8</v>
      </c>
      <c r="AO368">
        <v>14.9</v>
      </c>
      <c r="AP368">
        <v>4.8</v>
      </c>
      <c r="AQ368">
        <v>-39.9</v>
      </c>
      <c r="AR368">
        <v>-27.4</v>
      </c>
      <c r="AS368">
        <v>-32.5</v>
      </c>
      <c r="AT368">
        <v>-41.2</v>
      </c>
      <c r="AU368">
        <v>-57.9</v>
      </c>
      <c r="AV368">
        <v>30.7</v>
      </c>
      <c r="AW368">
        <v>4</v>
      </c>
      <c r="AX368" s="6">
        <v>6.21</v>
      </c>
      <c r="AY368" s="6">
        <v>-19.760000000000002</v>
      </c>
      <c r="AZ368" s="6">
        <v>0</v>
      </c>
      <c r="BA368" s="6">
        <v>1.22</v>
      </c>
      <c r="BB368" s="6">
        <v>2.84</v>
      </c>
      <c r="BC368" s="6">
        <v>-13.15</v>
      </c>
      <c r="BD368" s="6">
        <v>-21.88</v>
      </c>
      <c r="BE368" s="6">
        <v>-25.76</v>
      </c>
      <c r="BF368" s="6">
        <v>-66.739999999999995</v>
      </c>
      <c r="BG368" s="6">
        <v>82.68</v>
      </c>
      <c r="BH368" s="6">
        <v>1295.3699999999999</v>
      </c>
    </row>
    <row r="369" spans="1:60" hidden="1" x14ac:dyDescent="0.2">
      <c r="A369" t="s">
        <v>2334</v>
      </c>
      <c r="B369" t="s">
        <v>1067</v>
      </c>
      <c r="C369" t="s">
        <v>1068</v>
      </c>
      <c r="D369">
        <v>62</v>
      </c>
      <c r="E369" t="s">
        <v>473</v>
      </c>
      <c r="G369" t="s">
        <v>94</v>
      </c>
      <c r="H369" t="s">
        <v>1069</v>
      </c>
      <c r="K369" t="s">
        <v>65</v>
      </c>
      <c r="L369" t="s">
        <v>66</v>
      </c>
      <c r="M369" t="s">
        <v>190</v>
      </c>
      <c r="N369" t="s">
        <v>1070</v>
      </c>
      <c r="O369" s="19">
        <f t="shared" si="1"/>
        <v>2931</v>
      </c>
      <c r="P369">
        <v>1</v>
      </c>
      <c r="Q369" t="s">
        <v>1071</v>
      </c>
      <c r="R369" s="6">
        <v>2.13</v>
      </c>
      <c r="S369">
        <v>19.600000000000001</v>
      </c>
      <c r="T369">
        <v>11.4</v>
      </c>
      <c r="U369" s="5">
        <v>11</v>
      </c>
      <c r="V369" s="5">
        <v>11</v>
      </c>
      <c r="W369" s="6">
        <v>10.41</v>
      </c>
      <c r="X369" s="6">
        <v>8.15</v>
      </c>
      <c r="Y369" s="6">
        <v>3.39</v>
      </c>
      <c r="Z369" s="6">
        <v>0.99</v>
      </c>
      <c r="AA369" s="6">
        <v>0.91</v>
      </c>
      <c r="AB369" s="6">
        <v>10.98</v>
      </c>
      <c r="AC369" s="6">
        <v>13.08</v>
      </c>
      <c r="AD369" s="6">
        <v>-0.51</v>
      </c>
      <c r="AE369" s="6">
        <v>0.01</v>
      </c>
      <c r="AF369" s="6">
        <v>27.69</v>
      </c>
      <c r="AG369" s="6">
        <v>4.63</v>
      </c>
      <c r="AI369" s="6">
        <v>-0.56000000000000005</v>
      </c>
      <c r="AJ369" s="6">
        <v>0.52</v>
      </c>
      <c r="AK369" s="6">
        <v>1.88</v>
      </c>
      <c r="AL369" s="6">
        <v>-10.06</v>
      </c>
      <c r="AM369">
        <v>8.4</v>
      </c>
      <c r="AN369">
        <v>9.1999999999999993</v>
      </c>
      <c r="AO369">
        <v>5.3</v>
      </c>
      <c r="AP369">
        <v>0.7</v>
      </c>
      <c r="AQ369">
        <v>-10.9</v>
      </c>
      <c r="AR369">
        <v>-15.7</v>
      </c>
      <c r="AS369">
        <v>-0.5</v>
      </c>
      <c r="AT369">
        <v>-5</v>
      </c>
      <c r="AU369">
        <v>-2.6</v>
      </c>
      <c r="AV369">
        <v>12.5</v>
      </c>
      <c r="AW369">
        <v>7.4</v>
      </c>
      <c r="AX369" s="6">
        <v>5.77</v>
      </c>
      <c r="AY369" s="6">
        <v>12.8</v>
      </c>
      <c r="AZ369" s="6">
        <v>0</v>
      </c>
      <c r="BA369" s="6">
        <v>0.95</v>
      </c>
      <c r="BB369" s="6">
        <v>5.59</v>
      </c>
      <c r="BC369" s="6">
        <v>6.38</v>
      </c>
      <c r="BD369" s="6">
        <v>6.77</v>
      </c>
      <c r="BE369" s="6">
        <v>24.68</v>
      </c>
      <c r="BF369" s="6">
        <v>82.62</v>
      </c>
      <c r="BG369" s="6">
        <v>75.260000000000005</v>
      </c>
      <c r="BH369" s="6">
        <v>452.72</v>
      </c>
    </row>
    <row r="370" spans="1:60" hidden="1" x14ac:dyDescent="0.2">
      <c r="A370" t="s">
        <v>2339</v>
      </c>
      <c r="B370" t="s">
        <v>322</v>
      </c>
      <c r="C370" t="s">
        <v>323</v>
      </c>
      <c r="D370">
        <v>88</v>
      </c>
      <c r="E370" t="s">
        <v>324</v>
      </c>
      <c r="G370" t="s">
        <v>74</v>
      </c>
      <c r="H370" t="s">
        <v>325</v>
      </c>
      <c r="K370" t="s">
        <v>65</v>
      </c>
      <c r="L370" t="s">
        <v>148</v>
      </c>
      <c r="M370" t="s">
        <v>149</v>
      </c>
      <c r="N370" t="s">
        <v>326</v>
      </c>
      <c r="O370" s="19">
        <f t="shared" si="1"/>
        <v>8526</v>
      </c>
      <c r="P370">
        <v>4</v>
      </c>
      <c r="Q370" t="s">
        <v>327</v>
      </c>
      <c r="R370" s="6">
        <v>2.31</v>
      </c>
      <c r="S370">
        <v>30</v>
      </c>
      <c r="T370">
        <v>33.5</v>
      </c>
      <c r="U370" s="5">
        <v>11</v>
      </c>
      <c r="V370" s="5">
        <v>11</v>
      </c>
      <c r="W370" s="6">
        <v>12.14</v>
      </c>
      <c r="X370" s="6">
        <v>11.11</v>
      </c>
      <c r="Y370" s="6">
        <v>5.88</v>
      </c>
      <c r="Z370" s="6">
        <v>0.99</v>
      </c>
      <c r="AA370" s="6">
        <v>0.98</v>
      </c>
      <c r="AB370" s="6">
        <v>7.18</v>
      </c>
      <c r="AC370" s="6">
        <v>8.06</v>
      </c>
      <c r="AD370" s="6">
        <v>8.81</v>
      </c>
      <c r="AE370" s="6">
        <v>0.94</v>
      </c>
      <c r="AF370" s="6">
        <v>4.18</v>
      </c>
      <c r="AG370" s="6">
        <v>6.99</v>
      </c>
      <c r="AH370" s="6">
        <v>13.93</v>
      </c>
      <c r="AI370" s="6">
        <v>0.98</v>
      </c>
      <c r="AJ370" s="6">
        <v>3.56</v>
      </c>
      <c r="AK370" s="6">
        <v>4.4400000000000004</v>
      </c>
      <c r="AL370" s="6">
        <v>2.75</v>
      </c>
      <c r="AM370">
        <v>17.7</v>
      </c>
      <c r="AN370">
        <v>12.9</v>
      </c>
      <c r="AO370">
        <v>12.2</v>
      </c>
      <c r="AP370">
        <v>1.9</v>
      </c>
      <c r="AQ370">
        <v>-14</v>
      </c>
      <c r="AR370">
        <v>-6.4</v>
      </c>
      <c r="AS370">
        <v>-4</v>
      </c>
      <c r="AT370">
        <v>-13.4</v>
      </c>
      <c r="AU370">
        <v>-29.2</v>
      </c>
      <c r="AV370">
        <v>12.5</v>
      </c>
      <c r="AW370">
        <v>1.8</v>
      </c>
      <c r="AX370" s="6">
        <v>5.07</v>
      </c>
      <c r="AY370" s="6">
        <v>5.86</v>
      </c>
      <c r="AZ370" s="6">
        <v>0</v>
      </c>
      <c r="BA370" s="6">
        <v>-1.1499999999999999</v>
      </c>
      <c r="BB370" s="6">
        <v>-5.56</v>
      </c>
      <c r="BC370" s="6">
        <v>-13.37</v>
      </c>
      <c r="BD370" s="6">
        <v>-7.56</v>
      </c>
      <c r="BE370" s="6">
        <v>-17.21</v>
      </c>
      <c r="BF370" s="6">
        <v>32.94</v>
      </c>
      <c r="BG370" s="6">
        <v>63.98</v>
      </c>
      <c r="BH370" s="6">
        <v>456.39</v>
      </c>
    </row>
    <row r="371" spans="1:60" hidden="1" x14ac:dyDescent="0.2">
      <c r="A371" t="s">
        <v>2346</v>
      </c>
      <c r="B371" t="s">
        <v>178</v>
      </c>
      <c r="C371" t="s">
        <v>178</v>
      </c>
      <c r="D371">
        <v>56</v>
      </c>
      <c r="E371" t="s">
        <v>179</v>
      </c>
      <c r="G371" t="s">
        <v>84</v>
      </c>
      <c r="H371" t="s">
        <v>180</v>
      </c>
      <c r="K371" t="s">
        <v>65</v>
      </c>
      <c r="L371" t="s">
        <v>181</v>
      </c>
      <c r="M371" t="s">
        <v>182</v>
      </c>
      <c r="N371" t="s">
        <v>183</v>
      </c>
      <c r="O371" s="19">
        <f t="shared" si="1"/>
        <v>14165</v>
      </c>
      <c r="P371">
        <v>4</v>
      </c>
      <c r="Q371" t="s">
        <v>184</v>
      </c>
      <c r="R371" s="6">
        <v>3.14</v>
      </c>
      <c r="S371">
        <v>33.299999999999997</v>
      </c>
      <c r="T371">
        <v>100</v>
      </c>
      <c r="U371" s="5">
        <v>11</v>
      </c>
      <c r="V371" s="5">
        <v>11</v>
      </c>
      <c r="W371" s="6">
        <v>14.08</v>
      </c>
      <c r="X371" s="6">
        <v>5.01</v>
      </c>
      <c r="Y371" s="6">
        <v>6.06</v>
      </c>
      <c r="Z371" s="6">
        <v>0.94</v>
      </c>
      <c r="AA371" s="6">
        <v>0.82</v>
      </c>
      <c r="AB371" s="6">
        <v>4.99</v>
      </c>
      <c r="AC371" s="6">
        <v>10.01</v>
      </c>
      <c r="AD371" s="6">
        <v>8.66</v>
      </c>
      <c r="AE371" s="6">
        <v>0.25</v>
      </c>
      <c r="AF371" s="6">
        <v>4.71</v>
      </c>
      <c r="AG371" s="6">
        <v>0.56000000000000005</v>
      </c>
      <c r="AH371" s="6">
        <v>19.47</v>
      </c>
      <c r="AI371" s="6">
        <v>-0.41</v>
      </c>
      <c r="AJ371" s="6">
        <v>-3.32</v>
      </c>
      <c r="AK371" s="6">
        <v>4.97</v>
      </c>
      <c r="AL371" s="6">
        <v>2.14</v>
      </c>
      <c r="AM371">
        <v>29.9</v>
      </c>
      <c r="AN371">
        <v>10.6</v>
      </c>
      <c r="AO371">
        <v>5.7</v>
      </c>
      <c r="AP371">
        <v>1.2</v>
      </c>
      <c r="AQ371">
        <v>-11</v>
      </c>
      <c r="AR371">
        <v>2.2999999999999998</v>
      </c>
      <c r="AS371">
        <v>18.399999999999999</v>
      </c>
      <c r="AT371">
        <v>26.6</v>
      </c>
      <c r="AU371">
        <v>0.7</v>
      </c>
      <c r="AV371">
        <v>60.6</v>
      </c>
      <c r="AW371">
        <v>9999</v>
      </c>
      <c r="AX371" s="6">
        <v>4.3499999999999996</v>
      </c>
      <c r="AY371" s="6">
        <v>6.44</v>
      </c>
      <c r="AZ371" s="6">
        <v>0</v>
      </c>
      <c r="BA371" s="6">
        <v>3.25</v>
      </c>
      <c r="BB371" s="6">
        <v>14.05</v>
      </c>
      <c r="BC371" s="6">
        <v>39.56</v>
      </c>
      <c r="BD371" s="6">
        <v>19.079999999999998</v>
      </c>
      <c r="BE371" s="6">
        <v>6.93</v>
      </c>
      <c r="BF371" s="6">
        <v>36.65</v>
      </c>
      <c r="BG371" s="6">
        <v>53.12</v>
      </c>
      <c r="BH371" s="6">
        <v>475.29</v>
      </c>
    </row>
    <row r="372" spans="1:60" hidden="1" x14ac:dyDescent="0.2">
      <c r="A372" t="s">
        <v>2351</v>
      </c>
      <c r="B372" t="s">
        <v>1917</v>
      </c>
      <c r="C372" t="s">
        <v>1918</v>
      </c>
      <c r="D372">
        <v>62</v>
      </c>
      <c r="E372" t="s">
        <v>331</v>
      </c>
      <c r="H372" t="s">
        <v>1919</v>
      </c>
      <c r="K372" t="s">
        <v>65</v>
      </c>
      <c r="L372" t="s">
        <v>66</v>
      </c>
      <c r="M372" t="s">
        <v>67</v>
      </c>
      <c r="N372" t="s">
        <v>1920</v>
      </c>
      <c r="O372" s="19">
        <f t="shared" si="1"/>
        <v>1174</v>
      </c>
      <c r="P372">
        <v>4</v>
      </c>
      <c r="Q372" t="s">
        <v>1136</v>
      </c>
      <c r="R372" s="6">
        <v>5.32</v>
      </c>
      <c r="S372">
        <v>50</v>
      </c>
      <c r="T372">
        <v>16.3</v>
      </c>
      <c r="U372" s="5">
        <v>0</v>
      </c>
      <c r="V372" s="5">
        <v>11</v>
      </c>
      <c r="W372" s="6">
        <v>5.21</v>
      </c>
      <c r="X372" s="6">
        <v>0</v>
      </c>
      <c r="Y372" s="6">
        <v>0</v>
      </c>
      <c r="Z372" s="6">
        <v>0.93</v>
      </c>
      <c r="AA372" s="6">
        <v>0.66</v>
      </c>
      <c r="AB372" s="6">
        <v>0.1</v>
      </c>
      <c r="AC372" s="6">
        <v>-4.3</v>
      </c>
      <c r="AD372" s="6">
        <v>-22.15</v>
      </c>
      <c r="AE372" s="6">
        <v>0.66</v>
      </c>
      <c r="AF372" s="6">
        <v>10.81</v>
      </c>
      <c r="AG372" s="6">
        <v>23.3</v>
      </c>
      <c r="AI372" s="6">
        <v>0.96</v>
      </c>
      <c r="AJ372" s="6">
        <v>6.27</v>
      </c>
      <c r="AK372" s="6">
        <v>1.39</v>
      </c>
      <c r="AL372" s="6">
        <v>-10.65</v>
      </c>
      <c r="AM372">
        <v>10.5</v>
      </c>
      <c r="AN372">
        <v>9.4</v>
      </c>
      <c r="AO372">
        <v>3</v>
      </c>
      <c r="AP372">
        <v>2.2999999999999998</v>
      </c>
      <c r="AQ372">
        <v>-16.2</v>
      </c>
      <c r="AR372">
        <v>-10.5</v>
      </c>
      <c r="AS372">
        <v>-65.900000000000006</v>
      </c>
      <c r="AT372">
        <v>-30.7</v>
      </c>
      <c r="AU372">
        <v>-31</v>
      </c>
      <c r="AV372">
        <v>5.2</v>
      </c>
      <c r="AW372">
        <v>2.7</v>
      </c>
      <c r="AX372" s="6">
        <v>-3.76</v>
      </c>
      <c r="AY372" s="6">
        <v>-3.93</v>
      </c>
      <c r="AZ372" s="6">
        <v>0</v>
      </c>
      <c r="BA372" s="6">
        <v>1.4</v>
      </c>
      <c r="BB372" s="6">
        <v>-0.75</v>
      </c>
      <c r="BC372" s="6">
        <v>-3.48</v>
      </c>
      <c r="BD372" s="6">
        <v>2.13</v>
      </c>
      <c r="BE372" s="6">
        <v>20.07</v>
      </c>
      <c r="BF372" s="6">
        <v>-18.18</v>
      </c>
      <c r="BG372" s="6">
        <v>-31.84</v>
      </c>
      <c r="BH372" s="6">
        <v>1235.07</v>
      </c>
    </row>
    <row r="373" spans="1:60" hidden="1" x14ac:dyDescent="0.2">
      <c r="A373" t="s">
        <v>2356</v>
      </c>
      <c r="B373" t="s">
        <v>982</v>
      </c>
      <c r="C373" t="s">
        <v>982</v>
      </c>
      <c r="D373">
        <v>98</v>
      </c>
      <c r="E373" t="s">
        <v>144</v>
      </c>
      <c r="G373" t="s">
        <v>84</v>
      </c>
      <c r="H373" t="s">
        <v>983</v>
      </c>
      <c r="K373" t="s">
        <v>65</v>
      </c>
      <c r="L373" t="s">
        <v>148</v>
      </c>
      <c r="M373" t="s">
        <v>310</v>
      </c>
      <c r="N373" s="17" t="s">
        <v>984</v>
      </c>
      <c r="O373" s="19">
        <f t="shared" si="1"/>
        <v>28030</v>
      </c>
      <c r="P373">
        <v>4</v>
      </c>
      <c r="Q373" t="s">
        <v>985</v>
      </c>
      <c r="R373" s="6">
        <v>1.1000000000000001</v>
      </c>
      <c r="S373">
        <v>25.1</v>
      </c>
      <c r="T373">
        <v>21.8</v>
      </c>
      <c r="U373" s="5">
        <v>10</v>
      </c>
      <c r="V373" s="5">
        <v>10</v>
      </c>
      <c r="W373" s="6">
        <v>31.09</v>
      </c>
      <c r="X373" s="6">
        <v>16.71</v>
      </c>
      <c r="Y373" s="6">
        <v>2.09</v>
      </c>
      <c r="Z373" s="6">
        <v>0.99</v>
      </c>
      <c r="AA373" s="6">
        <v>0.98</v>
      </c>
      <c r="AB373" s="6">
        <v>16.54</v>
      </c>
      <c r="AC373" s="6">
        <v>11.71</v>
      </c>
      <c r="AD373" s="6">
        <v>2.4300000000000002</v>
      </c>
      <c r="AE373" s="6">
        <v>0.83</v>
      </c>
      <c r="AF373" s="6">
        <v>18.7</v>
      </c>
      <c r="AG373" s="6">
        <v>14.38</v>
      </c>
      <c r="AH373" s="6">
        <v>-11.75</v>
      </c>
      <c r="AI373" s="6">
        <v>0.97</v>
      </c>
      <c r="AJ373" s="6">
        <v>6.24</v>
      </c>
      <c r="AK373" s="6">
        <v>3.82</v>
      </c>
      <c r="AL373" s="6">
        <v>1.59</v>
      </c>
      <c r="AM373">
        <v>27.9</v>
      </c>
      <c r="AN373">
        <v>22.9</v>
      </c>
      <c r="AO373">
        <v>18.2</v>
      </c>
      <c r="AP373">
        <v>1.4</v>
      </c>
      <c r="AQ373">
        <v>33.299999999999997</v>
      </c>
      <c r="AR373">
        <v>30.7</v>
      </c>
      <c r="AS373">
        <v>6.9</v>
      </c>
      <c r="AT373">
        <v>65.3</v>
      </c>
      <c r="AU373">
        <v>-2.2999999999999998</v>
      </c>
      <c r="AV373">
        <v>46.9</v>
      </c>
      <c r="AW373">
        <v>5.0999999999999996</v>
      </c>
      <c r="AX373" s="6">
        <v>22.46</v>
      </c>
      <c r="AY373" s="6">
        <v>17.84</v>
      </c>
      <c r="AZ373" s="6">
        <v>0</v>
      </c>
      <c r="BA373" s="6">
        <v>-3.2</v>
      </c>
      <c r="BB373" s="6">
        <v>2.4</v>
      </c>
      <c r="BC373" s="6">
        <v>-9.57</v>
      </c>
      <c r="BD373" s="6">
        <v>5.25</v>
      </c>
      <c r="BE373" s="6">
        <v>28.38</v>
      </c>
      <c r="BF373" s="6">
        <v>127.2</v>
      </c>
      <c r="BG373" s="6">
        <v>658.43</v>
      </c>
      <c r="BH373" s="6">
        <v>255.61</v>
      </c>
    </row>
    <row r="374" spans="1:60" hidden="1" x14ac:dyDescent="0.2">
      <c r="A374" t="s">
        <v>2362</v>
      </c>
      <c r="B374" t="s">
        <v>1347</v>
      </c>
      <c r="C374" t="s">
        <v>1348</v>
      </c>
      <c r="D374">
        <v>97</v>
      </c>
      <c r="E374" t="s">
        <v>421</v>
      </c>
      <c r="G374" t="s">
        <v>506</v>
      </c>
      <c r="H374" t="s">
        <v>1349</v>
      </c>
      <c r="K374" t="s">
        <v>65</v>
      </c>
      <c r="L374" t="s">
        <v>558</v>
      </c>
      <c r="M374" t="s">
        <v>1134</v>
      </c>
      <c r="N374" s="17" t="s">
        <v>1350</v>
      </c>
      <c r="O374" s="19">
        <f t="shared" si="1"/>
        <v>16439</v>
      </c>
      <c r="P374">
        <v>4</v>
      </c>
      <c r="Q374" t="s">
        <v>1351</v>
      </c>
      <c r="R374" s="6">
        <v>1.07</v>
      </c>
      <c r="S374">
        <v>35.5</v>
      </c>
      <c r="T374">
        <v>38.799999999999997</v>
      </c>
      <c r="U374" s="5">
        <v>10</v>
      </c>
      <c r="V374" s="5">
        <v>10</v>
      </c>
      <c r="W374" s="6">
        <v>19.350000000000001</v>
      </c>
      <c r="X374" s="6">
        <v>17.38</v>
      </c>
      <c r="Y374" s="6">
        <v>24.38</v>
      </c>
      <c r="Z374" s="6">
        <v>0.9</v>
      </c>
      <c r="AA374" s="6">
        <v>0.94</v>
      </c>
      <c r="AB374" s="6">
        <v>19.7</v>
      </c>
      <c r="AC374" s="6">
        <v>11.7</v>
      </c>
      <c r="AD374" s="6">
        <v>8.69</v>
      </c>
      <c r="AE374" s="6">
        <v>0.92</v>
      </c>
      <c r="AF374" s="6">
        <v>19.12</v>
      </c>
      <c r="AG374" s="6">
        <v>8.94</v>
      </c>
      <c r="AH374" s="6">
        <v>24.79</v>
      </c>
      <c r="AI374" s="6">
        <v>0.95</v>
      </c>
      <c r="AJ374" s="6">
        <v>9.3000000000000007</v>
      </c>
      <c r="AK374" s="6">
        <v>5.48</v>
      </c>
      <c r="AL374" s="6">
        <v>7.72</v>
      </c>
      <c r="AM374">
        <v>33.1</v>
      </c>
      <c r="AN374">
        <v>33.1</v>
      </c>
      <c r="AO374">
        <v>29.8</v>
      </c>
      <c r="AP374">
        <v>3.9</v>
      </c>
      <c r="AQ374">
        <v>10.5</v>
      </c>
      <c r="AR374">
        <v>9.9</v>
      </c>
      <c r="AS374">
        <v>19</v>
      </c>
      <c r="AT374">
        <v>25.6</v>
      </c>
      <c r="AU374">
        <v>-2</v>
      </c>
      <c r="AV374">
        <v>298.2</v>
      </c>
      <c r="AW374">
        <v>16.100000000000001</v>
      </c>
      <c r="AX374" s="6">
        <v>21.4</v>
      </c>
      <c r="AY374" s="6">
        <v>12.67</v>
      </c>
      <c r="AZ374" s="6">
        <v>0</v>
      </c>
      <c r="BA374" s="6">
        <v>1.07</v>
      </c>
      <c r="BB374" s="6">
        <v>-1.01</v>
      </c>
      <c r="BC374" s="6">
        <v>13.48</v>
      </c>
      <c r="BD374" s="6">
        <v>27.78</v>
      </c>
      <c r="BE374" s="6">
        <v>67.39</v>
      </c>
      <c r="BF374" s="6">
        <v>81.58</v>
      </c>
      <c r="BG374" s="6">
        <v>595.33000000000004</v>
      </c>
      <c r="BH374" s="6">
        <v>974.75</v>
      </c>
    </row>
    <row r="375" spans="1:60" hidden="1" x14ac:dyDescent="0.2">
      <c r="A375" t="s">
        <v>2368</v>
      </c>
      <c r="B375" t="s">
        <v>1569</v>
      </c>
      <c r="C375" t="s">
        <v>1570</v>
      </c>
      <c r="D375">
        <v>86</v>
      </c>
      <c r="E375" t="s">
        <v>126</v>
      </c>
      <c r="G375" t="s">
        <v>84</v>
      </c>
      <c r="H375" t="s">
        <v>1571</v>
      </c>
      <c r="K375" t="s">
        <v>65</v>
      </c>
      <c r="L375" t="s">
        <v>86</v>
      </c>
      <c r="M375" t="s">
        <v>198</v>
      </c>
      <c r="N375" s="17" t="s">
        <v>1572</v>
      </c>
      <c r="O375" s="19">
        <f t="shared" si="1"/>
        <v>4507</v>
      </c>
      <c r="P375">
        <v>4</v>
      </c>
      <c r="Q375" t="s">
        <v>551</v>
      </c>
      <c r="R375" s="6">
        <v>1.1399999999999999</v>
      </c>
      <c r="S375">
        <v>54.8</v>
      </c>
      <c r="T375">
        <v>42</v>
      </c>
      <c r="U375" s="5">
        <v>10</v>
      </c>
      <c r="V375" s="5">
        <v>10</v>
      </c>
      <c r="W375" s="6">
        <v>16.89</v>
      </c>
      <c r="X375" s="6">
        <v>12.6</v>
      </c>
      <c r="Y375" s="6">
        <v>7.69</v>
      </c>
      <c r="Z375" s="6">
        <v>0.99</v>
      </c>
      <c r="AA375" s="6">
        <v>0.96</v>
      </c>
      <c r="AB375" s="6">
        <v>11.22</v>
      </c>
      <c r="AC375" s="6">
        <v>6.07</v>
      </c>
      <c r="AD375" s="6">
        <v>-0.62</v>
      </c>
      <c r="AE375" s="6">
        <v>0.96</v>
      </c>
      <c r="AF375" s="6">
        <v>13.48</v>
      </c>
      <c r="AG375" s="6">
        <v>8.26</v>
      </c>
      <c r="AH375" s="6">
        <v>-7.72</v>
      </c>
      <c r="AI375" s="6">
        <v>0.98</v>
      </c>
      <c r="AJ375" s="6">
        <v>6.41</v>
      </c>
      <c r="AK375" s="6">
        <v>6.32</v>
      </c>
      <c r="AL375" s="6">
        <v>2.46</v>
      </c>
      <c r="AM375">
        <v>48.4</v>
      </c>
      <c r="AN375">
        <v>45.8</v>
      </c>
      <c r="AO375">
        <v>33.9</v>
      </c>
      <c r="AP375">
        <v>9</v>
      </c>
      <c r="AQ375">
        <v>10.4</v>
      </c>
      <c r="AR375">
        <v>18.399999999999999</v>
      </c>
      <c r="AS375">
        <v>5</v>
      </c>
      <c r="AT375">
        <v>22.7</v>
      </c>
      <c r="AU375">
        <v>0.4</v>
      </c>
      <c r="AV375">
        <v>2.2999999999999998</v>
      </c>
      <c r="AW375">
        <v>0.4</v>
      </c>
      <c r="AX375" s="6">
        <v>18.28</v>
      </c>
      <c r="AY375" s="6">
        <v>11.16</v>
      </c>
      <c r="AZ375" s="6">
        <v>0</v>
      </c>
      <c r="BA375" s="6">
        <v>-1.2</v>
      </c>
      <c r="BB375" s="6">
        <v>2.92</v>
      </c>
      <c r="BC375" s="6">
        <v>17.82</v>
      </c>
      <c r="BD375" s="6">
        <v>20.21</v>
      </c>
      <c r="BE375" s="6">
        <v>0.78</v>
      </c>
      <c r="BF375" s="6">
        <v>69.709999999999994</v>
      </c>
      <c r="BG375" s="6">
        <v>435.89</v>
      </c>
      <c r="BH375" s="6">
        <v>1608.37</v>
      </c>
    </row>
    <row r="376" spans="1:60" hidden="1" x14ac:dyDescent="0.2">
      <c r="A376" t="s">
        <v>2373</v>
      </c>
      <c r="B376" t="s">
        <v>3759</v>
      </c>
      <c r="C376" t="s">
        <v>3760</v>
      </c>
      <c r="D376">
        <v>100</v>
      </c>
      <c r="E376" t="s">
        <v>83</v>
      </c>
      <c r="G376" t="s">
        <v>84</v>
      </c>
      <c r="H376" t="s">
        <v>3761</v>
      </c>
      <c r="K376" t="s">
        <v>65</v>
      </c>
      <c r="L376" t="s">
        <v>86</v>
      </c>
      <c r="M376" t="s">
        <v>166</v>
      </c>
      <c r="N376" s="17" t="s">
        <v>3762</v>
      </c>
      <c r="O376" s="19">
        <f t="shared" si="1"/>
        <v>16182</v>
      </c>
      <c r="P376">
        <v>4</v>
      </c>
      <c r="Q376" t="s">
        <v>3763</v>
      </c>
      <c r="R376" s="6">
        <v>2.12</v>
      </c>
      <c r="S376">
        <v>77.3</v>
      </c>
      <c r="T376">
        <v>54.8</v>
      </c>
      <c r="U376" s="5">
        <v>10</v>
      </c>
      <c r="V376" s="5">
        <v>10</v>
      </c>
      <c r="W376" s="6">
        <v>19.059999999999999</v>
      </c>
      <c r="X376" s="6">
        <v>11.2</v>
      </c>
      <c r="Y376" s="6">
        <v>10.41</v>
      </c>
      <c r="Z376" s="6">
        <v>0.94</v>
      </c>
      <c r="AA376" s="6">
        <v>0.9</v>
      </c>
      <c r="AB376" s="6">
        <v>12.64</v>
      </c>
      <c r="AC376" s="6">
        <v>17.829999999999998</v>
      </c>
      <c r="AD376" s="6">
        <v>2.59</v>
      </c>
      <c r="AE376" s="6">
        <v>0.89</v>
      </c>
      <c r="AF376" s="6">
        <v>17.059999999999999</v>
      </c>
      <c r="AG376" s="6">
        <v>17.54</v>
      </c>
      <c r="AH376" s="6">
        <v>9.83</v>
      </c>
      <c r="AI376" s="6">
        <v>0.97</v>
      </c>
      <c r="AJ376" s="6">
        <v>6.87</v>
      </c>
      <c r="AK376" s="6">
        <v>10.52</v>
      </c>
      <c r="AL376" s="6">
        <v>5.48</v>
      </c>
      <c r="AM376">
        <v>36.9</v>
      </c>
      <c r="AN376">
        <v>36.5</v>
      </c>
      <c r="AO376">
        <v>24.6</v>
      </c>
      <c r="AP376">
        <v>2.4</v>
      </c>
      <c r="AQ376">
        <v>39.700000000000003</v>
      </c>
      <c r="AR376">
        <v>42.4</v>
      </c>
      <c r="AS376">
        <v>18.899999999999999</v>
      </c>
      <c r="AT376">
        <v>78.2</v>
      </c>
      <c r="AU376">
        <v>39.299999999999997</v>
      </c>
      <c r="AV376">
        <v>9.1999999999999993</v>
      </c>
      <c r="AW376">
        <v>1.4</v>
      </c>
      <c r="AX376" s="6">
        <v>16.7</v>
      </c>
      <c r="AY376" s="6">
        <v>24.7</v>
      </c>
      <c r="AZ376" s="6">
        <v>0</v>
      </c>
      <c r="BA376" s="6">
        <v>-3.05</v>
      </c>
      <c r="BB376" s="6">
        <v>4.0599999999999996</v>
      </c>
      <c r="BC376" s="6">
        <v>20.29</v>
      </c>
      <c r="BD376" s="6">
        <v>19.77</v>
      </c>
      <c r="BE376" s="6">
        <v>39.28</v>
      </c>
      <c r="BF376" s="6">
        <v>201.54</v>
      </c>
      <c r="BG376" s="6">
        <v>368.65</v>
      </c>
      <c r="BH376" s="6">
        <v>1097.98</v>
      </c>
    </row>
    <row r="377" spans="1:60" hidden="1" x14ac:dyDescent="0.2">
      <c r="A377" t="s">
        <v>2378</v>
      </c>
      <c r="B377" t="s">
        <v>2842</v>
      </c>
      <c r="C377" t="s">
        <v>2843</v>
      </c>
      <c r="D377">
        <v>80</v>
      </c>
      <c r="E377" t="s">
        <v>288</v>
      </c>
      <c r="H377" t="s">
        <v>2844</v>
      </c>
      <c r="K377" t="s">
        <v>274</v>
      </c>
      <c r="L377" t="s">
        <v>97</v>
      </c>
      <c r="M377" t="s">
        <v>98</v>
      </c>
      <c r="N377" s="17" t="s">
        <v>2845</v>
      </c>
      <c r="O377" s="19">
        <f t="shared" si="1"/>
        <v>2693</v>
      </c>
      <c r="P377">
        <v>4</v>
      </c>
      <c r="Q377" t="s">
        <v>2846</v>
      </c>
      <c r="R377" s="6">
        <v>3.62</v>
      </c>
      <c r="S377">
        <v>82.4</v>
      </c>
      <c r="T377">
        <v>100</v>
      </c>
      <c r="U377" s="5">
        <v>10</v>
      </c>
      <c r="V377" s="5">
        <v>10</v>
      </c>
      <c r="W377" s="6">
        <v>10.54</v>
      </c>
      <c r="X377" s="6">
        <v>10.09</v>
      </c>
      <c r="Y377" s="6">
        <v>10.39</v>
      </c>
      <c r="Z377" s="6">
        <v>0.93</v>
      </c>
      <c r="AA377" s="6">
        <v>0.93</v>
      </c>
      <c r="AB377" s="6">
        <v>16.989999999999998</v>
      </c>
      <c r="AC377" s="6">
        <v>4.12</v>
      </c>
      <c r="AD377" s="6">
        <v>21.93</v>
      </c>
      <c r="AE377" s="6">
        <v>0.7</v>
      </c>
      <c r="AF377" s="6">
        <v>26.21</v>
      </c>
      <c r="AG377" s="6">
        <v>15.56</v>
      </c>
      <c r="AH377" s="6">
        <v>-35.76</v>
      </c>
      <c r="AI377" s="6">
        <v>0.94</v>
      </c>
      <c r="AJ377" s="6">
        <v>19.170000000000002</v>
      </c>
      <c r="AK377" s="6">
        <v>13.67</v>
      </c>
      <c r="AL377" s="6">
        <v>6.81</v>
      </c>
      <c r="AM377">
        <v>42.1</v>
      </c>
      <c r="AN377">
        <v>22.8</v>
      </c>
      <c r="AO377">
        <v>10.6</v>
      </c>
      <c r="AP377">
        <v>0.6</v>
      </c>
      <c r="AQ377">
        <v>-8.9</v>
      </c>
      <c r="AR377">
        <v>6.3</v>
      </c>
      <c r="AS377">
        <v>-47.7</v>
      </c>
      <c r="AT377">
        <v>-22.7</v>
      </c>
      <c r="AU377">
        <v>-19.2</v>
      </c>
      <c r="AV377">
        <v>52.8</v>
      </c>
      <c r="AW377">
        <v>9999</v>
      </c>
      <c r="AX377" s="6">
        <v>14.85</v>
      </c>
      <c r="AY377" s="6">
        <v>1.29</v>
      </c>
      <c r="AZ377" s="6">
        <v>0</v>
      </c>
      <c r="BA377" s="6">
        <v>-0.38</v>
      </c>
      <c r="BB377" s="6">
        <v>1.46</v>
      </c>
      <c r="BC377" s="6">
        <v>-0.89</v>
      </c>
      <c r="BD377" s="6">
        <v>0.56000000000000005</v>
      </c>
      <c r="BE377" s="6">
        <v>-11.99</v>
      </c>
      <c r="BF377" s="6">
        <v>6.59</v>
      </c>
      <c r="BG377" s="6">
        <v>299.29000000000002</v>
      </c>
      <c r="BH377" s="6">
        <v>209.87</v>
      </c>
    </row>
    <row r="378" spans="1:60" hidden="1" x14ac:dyDescent="0.2">
      <c r="A378" t="s">
        <v>2384</v>
      </c>
      <c r="B378" t="s">
        <v>2617</v>
      </c>
      <c r="C378" t="s">
        <v>2618</v>
      </c>
      <c r="D378">
        <v>96</v>
      </c>
      <c r="E378" t="s">
        <v>203</v>
      </c>
      <c r="G378" t="s">
        <v>281</v>
      </c>
      <c r="H378" t="s">
        <v>2619</v>
      </c>
      <c r="K378" t="s">
        <v>65</v>
      </c>
      <c r="L378" t="s">
        <v>624</v>
      </c>
      <c r="M378" t="s">
        <v>1084</v>
      </c>
      <c r="N378" s="17" t="s">
        <v>2620</v>
      </c>
      <c r="O378" s="19">
        <f t="shared" si="1"/>
        <v>5194</v>
      </c>
      <c r="P378">
        <v>4</v>
      </c>
      <c r="Q378" t="s">
        <v>2621</v>
      </c>
      <c r="R378" s="6">
        <v>3.67</v>
      </c>
      <c r="S378">
        <v>51.4</v>
      </c>
      <c r="T378">
        <v>33.200000000000003</v>
      </c>
      <c r="U378" s="5">
        <v>10</v>
      </c>
      <c r="V378" s="5">
        <v>10</v>
      </c>
      <c r="W378" s="6">
        <v>28.43</v>
      </c>
      <c r="X378" s="6">
        <v>33.14</v>
      </c>
      <c r="Y378" s="6">
        <v>24.81</v>
      </c>
      <c r="Z378" s="6">
        <v>0.93</v>
      </c>
      <c r="AA378" s="6">
        <v>0.8</v>
      </c>
      <c r="AB378" s="6">
        <v>21.03</v>
      </c>
      <c r="AC378" s="6">
        <v>23.61</v>
      </c>
      <c r="AD378" s="6">
        <v>161</v>
      </c>
      <c r="AE378" s="6">
        <v>0.85</v>
      </c>
      <c r="AF378" s="6">
        <v>17.39</v>
      </c>
      <c r="AG378" s="6">
        <v>25.44</v>
      </c>
      <c r="AH378" s="6">
        <v>21.64</v>
      </c>
      <c r="AI378" s="6">
        <v>0.91</v>
      </c>
      <c r="AJ378" s="6">
        <v>24.95</v>
      </c>
      <c r="AK378" s="6">
        <v>12.21</v>
      </c>
      <c r="AL378" s="6">
        <v>12.92</v>
      </c>
      <c r="AM378">
        <v>14</v>
      </c>
      <c r="AN378">
        <v>14</v>
      </c>
      <c r="AO378">
        <v>7.2</v>
      </c>
      <c r="AP378">
        <v>1.1000000000000001</v>
      </c>
      <c r="AQ378">
        <v>-5.9</v>
      </c>
      <c r="AR378">
        <v>2.4</v>
      </c>
      <c r="AS378">
        <v>-11.3</v>
      </c>
      <c r="AT378">
        <v>-21.1</v>
      </c>
      <c r="AU378">
        <v>-45.8</v>
      </c>
      <c r="AV378">
        <v>50</v>
      </c>
      <c r="AW378">
        <v>16.7</v>
      </c>
      <c r="AX378" s="6">
        <v>13.5</v>
      </c>
      <c r="AY378" s="6">
        <v>10.59</v>
      </c>
      <c r="AZ378" s="6">
        <v>0</v>
      </c>
      <c r="BA378" s="6">
        <v>4.7</v>
      </c>
      <c r="BB378" s="6">
        <v>0.85</v>
      </c>
      <c r="BC378" s="6">
        <v>1.22</v>
      </c>
      <c r="BD378" s="6">
        <v>11.16</v>
      </c>
      <c r="BE378" s="6">
        <v>5.09</v>
      </c>
      <c r="BF378" s="6">
        <v>65.44</v>
      </c>
      <c r="BG378" s="6">
        <v>254.8</v>
      </c>
      <c r="BH378" s="6">
        <v>465.08</v>
      </c>
    </row>
    <row r="379" spans="1:60" hidden="1" x14ac:dyDescent="0.2">
      <c r="A379" t="s">
        <v>2389</v>
      </c>
      <c r="B379" t="s">
        <v>2968</v>
      </c>
      <c r="C379" t="s">
        <v>2969</v>
      </c>
      <c r="D379">
        <v>100</v>
      </c>
      <c r="E379" t="s">
        <v>505</v>
      </c>
      <c r="G379" t="s">
        <v>94</v>
      </c>
      <c r="H379" t="s">
        <v>2970</v>
      </c>
      <c r="K379" t="s">
        <v>65</v>
      </c>
      <c r="L379" t="s">
        <v>114</v>
      </c>
      <c r="M379" t="s">
        <v>1379</v>
      </c>
      <c r="N379" s="17" t="s">
        <v>2971</v>
      </c>
      <c r="O379" s="19">
        <f t="shared" si="1"/>
        <v>8963</v>
      </c>
      <c r="P379">
        <v>4</v>
      </c>
      <c r="Q379" t="s">
        <v>2716</v>
      </c>
      <c r="R379" s="6">
        <v>3.52</v>
      </c>
      <c r="S379">
        <v>90.9</v>
      </c>
      <c r="T379">
        <v>246.2</v>
      </c>
      <c r="U379" s="5">
        <v>10</v>
      </c>
      <c r="V379" s="5">
        <v>10</v>
      </c>
      <c r="W379" s="6">
        <v>13.56</v>
      </c>
      <c r="X379" s="6">
        <v>19.13</v>
      </c>
      <c r="Y379" s="6">
        <v>8.5500000000000007</v>
      </c>
      <c r="Z379" s="6">
        <v>0.96</v>
      </c>
      <c r="AA379" s="6">
        <v>0.93</v>
      </c>
      <c r="AB379" s="6">
        <v>7.67</v>
      </c>
      <c r="AC379" s="6">
        <v>17.149999999999999</v>
      </c>
      <c r="AD379" s="6">
        <v>9.11</v>
      </c>
      <c r="AE379" s="6">
        <v>0.94</v>
      </c>
      <c r="AF379" s="6">
        <v>10.45</v>
      </c>
      <c r="AG379" s="6">
        <v>11.31</v>
      </c>
      <c r="AH379" s="6">
        <v>-11.19</v>
      </c>
      <c r="AI379" s="6">
        <v>0.93</v>
      </c>
      <c r="AJ379" s="6">
        <v>31.04</v>
      </c>
      <c r="AK379" s="6">
        <v>30.21</v>
      </c>
      <c r="AL379" s="6">
        <v>14.63</v>
      </c>
      <c r="AM379">
        <v>20.3</v>
      </c>
      <c r="AN379">
        <v>25.7</v>
      </c>
      <c r="AO379">
        <v>22</v>
      </c>
      <c r="AP379">
        <v>11.8</v>
      </c>
      <c r="AQ379">
        <v>-22.7</v>
      </c>
      <c r="AR379">
        <v>-24.8</v>
      </c>
      <c r="AS379">
        <v>-15.4</v>
      </c>
      <c r="AT379">
        <v>-9.1999999999999993</v>
      </c>
      <c r="AU379">
        <v>-32.5</v>
      </c>
      <c r="AV379">
        <v>28.5</v>
      </c>
      <c r="AW379">
        <v>9999</v>
      </c>
      <c r="AX379" s="6">
        <v>12.35</v>
      </c>
      <c r="AY379" s="6">
        <v>3.71</v>
      </c>
      <c r="AZ379" s="6">
        <v>0</v>
      </c>
      <c r="BA379" s="6">
        <v>3.85</v>
      </c>
      <c r="BB379" s="6">
        <v>4.32</v>
      </c>
      <c r="BC379" s="6">
        <v>-12.99</v>
      </c>
      <c r="BD379" s="6">
        <v>-11.42</v>
      </c>
      <c r="BE379" s="6">
        <v>-16.48</v>
      </c>
      <c r="BF379" s="6">
        <v>20</v>
      </c>
      <c r="BG379" s="6">
        <v>220.57</v>
      </c>
      <c r="BH379" s="6">
        <v>300</v>
      </c>
    </row>
    <row r="380" spans="1:60" hidden="1" x14ac:dyDescent="0.2">
      <c r="A380" t="s">
        <v>2394</v>
      </c>
      <c r="B380" t="s">
        <v>2004</v>
      </c>
      <c r="C380" t="s">
        <v>2005</v>
      </c>
      <c r="D380">
        <v>83</v>
      </c>
      <c r="E380" t="s">
        <v>126</v>
      </c>
      <c r="H380" t="s">
        <v>2006</v>
      </c>
      <c r="K380" t="s">
        <v>65</v>
      </c>
      <c r="L380" t="s">
        <v>229</v>
      </c>
      <c r="M380" t="s">
        <v>230</v>
      </c>
      <c r="N380" s="17" t="s">
        <v>2007</v>
      </c>
      <c r="O380" s="19">
        <f t="shared" si="1"/>
        <v>3022</v>
      </c>
      <c r="P380">
        <v>4</v>
      </c>
      <c r="Q380" t="s">
        <v>2008</v>
      </c>
      <c r="R380" s="6">
        <v>1.1299999999999999</v>
      </c>
      <c r="S380">
        <v>22.9</v>
      </c>
      <c r="T380">
        <v>17.7</v>
      </c>
      <c r="U380" s="5">
        <v>10</v>
      </c>
      <c r="V380" s="5">
        <v>10</v>
      </c>
      <c r="W380" s="6">
        <v>11.29</v>
      </c>
      <c r="X380" s="6">
        <v>9.15</v>
      </c>
      <c r="Y380" s="6">
        <v>2.13</v>
      </c>
      <c r="Z380" s="6">
        <v>0.99</v>
      </c>
      <c r="AA380" s="6">
        <v>0.83</v>
      </c>
      <c r="AB380" s="6">
        <v>7.71</v>
      </c>
      <c r="AC380" s="6">
        <v>5.14</v>
      </c>
      <c r="AD380" s="6">
        <v>9.41</v>
      </c>
      <c r="AE380" s="6">
        <v>0.79</v>
      </c>
      <c r="AF380" s="6">
        <v>10.27</v>
      </c>
      <c r="AG380" s="6">
        <v>12.19</v>
      </c>
      <c r="AI380" s="6">
        <v>0.94</v>
      </c>
      <c r="AJ380" s="6">
        <v>7.88</v>
      </c>
      <c r="AK380" s="6">
        <v>6.01</v>
      </c>
      <c r="AL380" s="6">
        <v>1.83</v>
      </c>
      <c r="AM380">
        <v>22.2</v>
      </c>
      <c r="AN380">
        <v>20.3</v>
      </c>
      <c r="AO380">
        <v>12.4</v>
      </c>
      <c r="AP380">
        <v>1.7</v>
      </c>
      <c r="AQ380">
        <v>23.2</v>
      </c>
      <c r="AR380">
        <v>18</v>
      </c>
      <c r="AS380">
        <v>-22.1</v>
      </c>
      <c r="AT380">
        <v>23.4</v>
      </c>
      <c r="AU380">
        <v>12.2</v>
      </c>
      <c r="AV380">
        <v>2.4</v>
      </c>
      <c r="AW380">
        <v>0.2</v>
      </c>
      <c r="AX380" s="6">
        <v>12.09</v>
      </c>
      <c r="AY380" s="6">
        <v>10.14</v>
      </c>
      <c r="AZ380" s="6">
        <v>0</v>
      </c>
      <c r="BA380" s="6">
        <v>1.01</v>
      </c>
      <c r="BB380" s="6">
        <v>7.48</v>
      </c>
      <c r="BC380" s="6">
        <v>4.3600000000000003</v>
      </c>
      <c r="BD380" s="6">
        <v>22.09</v>
      </c>
      <c r="BE380" s="6">
        <v>31.38</v>
      </c>
      <c r="BF380" s="6">
        <v>62.06</v>
      </c>
      <c r="BG380" s="6">
        <v>213.22</v>
      </c>
      <c r="BH380" s="6">
        <v>66.41</v>
      </c>
    </row>
    <row r="381" spans="1:60" hidden="1" x14ac:dyDescent="0.2">
      <c r="A381" t="s">
        <v>2400</v>
      </c>
      <c r="B381" t="s">
        <v>3667</v>
      </c>
      <c r="C381" t="s">
        <v>3668</v>
      </c>
      <c r="D381">
        <v>59</v>
      </c>
      <c r="E381" t="s">
        <v>1290</v>
      </c>
      <c r="G381" t="s">
        <v>84</v>
      </c>
      <c r="H381" t="s">
        <v>3669</v>
      </c>
      <c r="K381" t="s">
        <v>932</v>
      </c>
      <c r="L381" t="s">
        <v>86</v>
      </c>
      <c r="M381" t="s">
        <v>106</v>
      </c>
      <c r="N381" s="17" t="s">
        <v>3670</v>
      </c>
      <c r="O381" s="19">
        <f t="shared" si="1"/>
        <v>4541</v>
      </c>
      <c r="P381">
        <v>2</v>
      </c>
      <c r="Q381" t="s">
        <v>3671</v>
      </c>
      <c r="R381" s="6">
        <v>5.39</v>
      </c>
      <c r="S381">
        <v>61</v>
      </c>
      <c r="T381">
        <v>141.5</v>
      </c>
      <c r="U381" s="5">
        <v>10</v>
      </c>
      <c r="V381" s="5">
        <v>10</v>
      </c>
      <c r="W381" s="6">
        <v>26.59</v>
      </c>
      <c r="X381" s="6">
        <v>18.34</v>
      </c>
      <c r="Y381" s="6">
        <v>6.92</v>
      </c>
      <c r="Z381" s="6">
        <v>0.99</v>
      </c>
      <c r="AA381" s="6">
        <v>0.98</v>
      </c>
      <c r="AB381" s="6">
        <v>19.79</v>
      </c>
      <c r="AC381" s="6">
        <v>11.93</v>
      </c>
      <c r="AD381" s="6">
        <v>-12.15</v>
      </c>
      <c r="AE381" s="6">
        <v>0.33</v>
      </c>
      <c r="AF381" s="6">
        <v>-0.34</v>
      </c>
      <c r="AG381" s="6">
        <v>-5.77</v>
      </c>
      <c r="AH381" s="6">
        <v>54.09</v>
      </c>
      <c r="AI381" s="6">
        <v>0.95</v>
      </c>
      <c r="AJ381" s="6">
        <v>8.85</v>
      </c>
      <c r="AK381" s="6">
        <v>10.5</v>
      </c>
      <c r="AL381" s="6">
        <v>-3.02</v>
      </c>
      <c r="AM381">
        <v>13.2</v>
      </c>
      <c r="AN381">
        <v>11.3</v>
      </c>
      <c r="AO381">
        <v>16.2</v>
      </c>
      <c r="AP381">
        <v>0.8</v>
      </c>
      <c r="AQ381">
        <v>-24.4</v>
      </c>
      <c r="AR381">
        <v>-23.3</v>
      </c>
      <c r="AS381">
        <v>51.9</v>
      </c>
      <c r="AT381">
        <v>4.7</v>
      </c>
      <c r="AU381">
        <v>-40.5</v>
      </c>
      <c r="AV381">
        <v>23.8</v>
      </c>
      <c r="AW381">
        <v>9999</v>
      </c>
      <c r="AX381" s="6">
        <v>11.54</v>
      </c>
      <c r="AY381" s="6">
        <v>3.6</v>
      </c>
      <c r="AZ381" s="6">
        <v>0</v>
      </c>
      <c r="BA381" s="6">
        <v>-1.56</v>
      </c>
      <c r="BB381" s="6">
        <v>6.25</v>
      </c>
      <c r="BC381" s="6">
        <v>0.9</v>
      </c>
      <c r="BD381" s="6">
        <v>-0.8</v>
      </c>
      <c r="BE381" s="6">
        <v>-14.35</v>
      </c>
      <c r="BF381" s="6">
        <v>19.36</v>
      </c>
      <c r="BG381" s="6">
        <v>198.19</v>
      </c>
      <c r="BH381" s="6">
        <v>46.28</v>
      </c>
    </row>
    <row r="382" spans="1:60" hidden="1" x14ac:dyDescent="0.2">
      <c r="A382" t="s">
        <v>2405</v>
      </c>
      <c r="B382" t="s">
        <v>134</v>
      </c>
      <c r="C382" t="s">
        <v>135</v>
      </c>
      <c r="D382">
        <v>84</v>
      </c>
      <c r="E382" t="s">
        <v>136</v>
      </c>
      <c r="G382" t="s">
        <v>127</v>
      </c>
      <c r="H382" t="s">
        <v>137</v>
      </c>
      <c r="K382" t="s">
        <v>65</v>
      </c>
      <c r="L382" t="s">
        <v>129</v>
      </c>
      <c r="M382" t="s">
        <v>138</v>
      </c>
      <c r="N382" s="17" t="s">
        <v>139</v>
      </c>
      <c r="O382" s="19">
        <f t="shared" si="1"/>
        <v>263679</v>
      </c>
      <c r="P382">
        <v>2</v>
      </c>
      <c r="Q382" t="s">
        <v>140</v>
      </c>
      <c r="R382" s="6">
        <v>3.75</v>
      </c>
      <c r="S382">
        <v>55.3</v>
      </c>
      <c r="T382">
        <v>49.1</v>
      </c>
      <c r="U382" s="5">
        <v>10</v>
      </c>
      <c r="V382" s="5">
        <v>10</v>
      </c>
      <c r="W382" s="6">
        <v>15.02</v>
      </c>
      <c r="X382" s="6">
        <v>8.52</v>
      </c>
      <c r="Y382" s="6">
        <v>5.41</v>
      </c>
      <c r="Z382" s="6">
        <v>0.99</v>
      </c>
      <c r="AA382" s="6">
        <v>0.93</v>
      </c>
      <c r="AB382" s="6">
        <v>13.77</v>
      </c>
      <c r="AC382" s="6">
        <v>4.91</v>
      </c>
      <c r="AD382" s="6">
        <v>1.1399999999999999</v>
      </c>
      <c r="AE382" s="6">
        <v>0.93</v>
      </c>
      <c r="AF382" s="6">
        <v>20.91</v>
      </c>
      <c r="AG382" s="6">
        <v>8.65</v>
      </c>
      <c r="AH382" s="6">
        <v>-1.98</v>
      </c>
      <c r="AI382" s="6">
        <v>0.95</v>
      </c>
      <c r="AJ382" s="6">
        <v>11.44</v>
      </c>
      <c r="AK382" s="6">
        <v>12.26</v>
      </c>
      <c r="AL382" s="6">
        <v>1.61</v>
      </c>
      <c r="AM382">
        <v>48</v>
      </c>
      <c r="AN382">
        <v>14.7</v>
      </c>
      <c r="AO382">
        <v>12.6</v>
      </c>
      <c r="AP382">
        <v>5.3</v>
      </c>
      <c r="AQ382">
        <v>20.399999999999999</v>
      </c>
      <c r="AR382">
        <v>63.8</v>
      </c>
      <c r="AS382">
        <v>13.1</v>
      </c>
      <c r="AT382">
        <v>24.1</v>
      </c>
      <c r="AU382">
        <v>7.1</v>
      </c>
      <c r="AV382">
        <v>47.2</v>
      </c>
      <c r="AW382">
        <v>6.6</v>
      </c>
      <c r="AX382" s="6">
        <v>11.54</v>
      </c>
      <c r="AY382" s="6">
        <v>16.04</v>
      </c>
      <c r="AZ382" s="6">
        <v>0</v>
      </c>
      <c r="BA382" s="6">
        <v>2.76</v>
      </c>
      <c r="BB382" s="6">
        <v>0.36</v>
      </c>
      <c r="BC382" s="6">
        <v>-9.7899999999999991</v>
      </c>
      <c r="BD382" s="6">
        <v>12.54</v>
      </c>
      <c r="BE382" s="6">
        <v>17.91</v>
      </c>
      <c r="BF382" s="6">
        <v>110.39</v>
      </c>
      <c r="BG382" s="6">
        <v>198.04</v>
      </c>
    </row>
    <row r="383" spans="1:60" hidden="1" x14ac:dyDescent="0.2">
      <c r="A383" t="s">
        <v>2411</v>
      </c>
      <c r="B383" t="s">
        <v>2184</v>
      </c>
      <c r="C383" t="s">
        <v>2185</v>
      </c>
      <c r="D383">
        <v>90</v>
      </c>
      <c r="E383" t="s">
        <v>144</v>
      </c>
      <c r="G383" t="s">
        <v>406</v>
      </c>
      <c r="H383" t="s">
        <v>2186</v>
      </c>
      <c r="K383" t="s">
        <v>65</v>
      </c>
      <c r="L383" t="s">
        <v>86</v>
      </c>
      <c r="M383" t="s">
        <v>198</v>
      </c>
      <c r="N383" s="17" t="s">
        <v>2187</v>
      </c>
      <c r="O383" s="19">
        <f t="shared" si="1"/>
        <v>1078</v>
      </c>
      <c r="P383">
        <v>4</v>
      </c>
      <c r="Q383" t="s">
        <v>2008</v>
      </c>
      <c r="R383" s="6">
        <v>2.39</v>
      </c>
      <c r="S383">
        <v>45.5</v>
      </c>
      <c r="T383">
        <v>36</v>
      </c>
      <c r="U383" s="5">
        <v>6</v>
      </c>
      <c r="V383" s="5">
        <v>10</v>
      </c>
      <c r="W383" s="6">
        <v>14.71</v>
      </c>
      <c r="X383" s="6">
        <v>18.09</v>
      </c>
      <c r="Y383" s="6">
        <v>5.56</v>
      </c>
      <c r="Z383" s="6">
        <v>0.97</v>
      </c>
      <c r="AA383" s="6">
        <v>0.91</v>
      </c>
      <c r="AB383" s="6">
        <v>12.2</v>
      </c>
      <c r="AC383" s="6">
        <v>7.92</v>
      </c>
      <c r="AD383" s="6">
        <v>-17.16</v>
      </c>
      <c r="AE383" s="6">
        <v>0.73</v>
      </c>
      <c r="AF383" s="6">
        <v>24.5</v>
      </c>
      <c r="AG383" s="6">
        <v>11.9</v>
      </c>
      <c r="AH383" s="6">
        <v>-13.62</v>
      </c>
      <c r="AI383" s="6">
        <v>0.95</v>
      </c>
      <c r="AJ383" s="6">
        <v>2.12</v>
      </c>
      <c r="AK383" s="6">
        <v>2.19</v>
      </c>
      <c r="AL383" s="6">
        <v>-6.67</v>
      </c>
      <c r="AM383">
        <v>21.5</v>
      </c>
      <c r="AN383">
        <v>19</v>
      </c>
      <c r="AO383">
        <v>13.7</v>
      </c>
      <c r="AP383">
        <v>0.8</v>
      </c>
      <c r="AQ383">
        <v>21.1</v>
      </c>
      <c r="AR383">
        <v>27.1</v>
      </c>
      <c r="AS383">
        <v>5.9</v>
      </c>
      <c r="AT383">
        <v>29.8</v>
      </c>
      <c r="AU383">
        <v>-14</v>
      </c>
      <c r="AV383">
        <v>4.5</v>
      </c>
      <c r="AW383">
        <v>1.1000000000000001</v>
      </c>
      <c r="AX383" s="6">
        <v>10.83</v>
      </c>
      <c r="AY383" s="6">
        <v>12.21</v>
      </c>
      <c r="AZ383" s="6">
        <v>0</v>
      </c>
      <c r="BA383" s="6">
        <v>0.55000000000000004</v>
      </c>
      <c r="BB383" s="6">
        <v>-4.95</v>
      </c>
      <c r="BC383" s="6">
        <v>-11.65</v>
      </c>
      <c r="BD383" s="6">
        <v>-10.41</v>
      </c>
      <c r="BE383" s="6">
        <v>3.31</v>
      </c>
      <c r="BF383" s="6">
        <v>77.87</v>
      </c>
      <c r="BG383" s="6">
        <v>179.56</v>
      </c>
      <c r="BH383" s="6">
        <v>1697.02</v>
      </c>
    </row>
    <row r="384" spans="1:60" hidden="1" x14ac:dyDescent="0.2">
      <c r="A384" t="s">
        <v>2417</v>
      </c>
      <c r="B384" t="s">
        <v>2244</v>
      </c>
      <c r="C384" t="s">
        <v>2245</v>
      </c>
      <c r="D384">
        <v>65</v>
      </c>
      <c r="E384" t="s">
        <v>126</v>
      </c>
      <c r="H384" t="s">
        <v>2246</v>
      </c>
      <c r="K384" t="s">
        <v>65</v>
      </c>
      <c r="L384" t="s">
        <v>66</v>
      </c>
      <c r="M384" t="s">
        <v>67</v>
      </c>
      <c r="N384" s="17" t="s">
        <v>2247</v>
      </c>
      <c r="O384" s="19">
        <f t="shared" si="1"/>
        <v>1472</v>
      </c>
      <c r="P384">
        <v>4</v>
      </c>
      <c r="Q384" t="s">
        <v>1655</v>
      </c>
      <c r="R384" s="6">
        <v>3.03</v>
      </c>
      <c r="S384">
        <v>48.3</v>
      </c>
      <c r="T384">
        <v>45.3</v>
      </c>
      <c r="U384" s="5">
        <v>10</v>
      </c>
      <c r="V384" s="5">
        <v>10</v>
      </c>
      <c r="W384" s="6">
        <v>14.2</v>
      </c>
      <c r="X384" s="6">
        <v>12.03</v>
      </c>
      <c r="Y384" s="6">
        <v>4.8899999999999997</v>
      </c>
      <c r="Z384" s="6">
        <v>0.93</v>
      </c>
      <c r="AA384" s="6">
        <v>0.96</v>
      </c>
      <c r="AB384" s="6">
        <v>8.99</v>
      </c>
      <c r="AC384" s="6">
        <v>3.43</v>
      </c>
      <c r="AD384" s="6">
        <v>-11.65</v>
      </c>
      <c r="AE384" s="6">
        <v>0.91</v>
      </c>
      <c r="AF384" s="6">
        <v>7.59</v>
      </c>
      <c r="AG384" s="6">
        <v>2.46</v>
      </c>
      <c r="AI384" s="6">
        <v>0.99</v>
      </c>
      <c r="AJ384" s="6">
        <v>6.88</v>
      </c>
      <c r="AK384" s="6">
        <v>4.8899999999999997</v>
      </c>
      <c r="AL384" s="6">
        <v>-1.07</v>
      </c>
      <c r="AM384">
        <v>17.2</v>
      </c>
      <c r="AN384">
        <v>15.9</v>
      </c>
      <c r="AO384">
        <v>14.2</v>
      </c>
      <c r="AP384">
        <v>6.5</v>
      </c>
      <c r="AQ384">
        <v>0.1</v>
      </c>
      <c r="AR384">
        <v>5.5</v>
      </c>
      <c r="AS384">
        <v>8.3000000000000007</v>
      </c>
      <c r="AT384">
        <v>4.5999999999999996</v>
      </c>
      <c r="AU384">
        <v>-23.8</v>
      </c>
      <c r="AV384">
        <v>3.1</v>
      </c>
      <c r="AW384">
        <v>3.5</v>
      </c>
      <c r="AX384" s="6">
        <v>9.92</v>
      </c>
      <c r="AY384" s="6">
        <v>7.13</v>
      </c>
      <c r="AZ384" s="6">
        <v>0</v>
      </c>
      <c r="BA384" s="6">
        <v>1.56</v>
      </c>
      <c r="BB384" s="6">
        <v>1.21</v>
      </c>
      <c r="BC384" s="6">
        <v>-2.1800000000000002</v>
      </c>
      <c r="BD384" s="6">
        <v>6.93</v>
      </c>
      <c r="BE384" s="6">
        <v>14.19</v>
      </c>
      <c r="BF384" s="6">
        <v>41.14</v>
      </c>
      <c r="BG384" s="6">
        <v>157.49</v>
      </c>
    </row>
    <row r="385" spans="1:61" hidden="1" x14ac:dyDescent="0.2">
      <c r="A385" t="s">
        <v>2422</v>
      </c>
      <c r="B385" t="s">
        <v>124</v>
      </c>
      <c r="C385" t="s">
        <v>125</v>
      </c>
      <c r="D385">
        <v>56</v>
      </c>
      <c r="E385" t="s">
        <v>126</v>
      </c>
      <c r="G385" t="s">
        <v>127</v>
      </c>
      <c r="H385" t="s">
        <v>128</v>
      </c>
      <c r="K385" t="s">
        <v>65</v>
      </c>
      <c r="L385" t="s">
        <v>129</v>
      </c>
      <c r="M385" t="s">
        <v>130</v>
      </c>
      <c r="N385" s="17" t="s">
        <v>131</v>
      </c>
      <c r="O385" s="19">
        <f t="shared" si="1"/>
        <v>164759</v>
      </c>
      <c r="P385">
        <v>4</v>
      </c>
      <c r="Q385" t="s">
        <v>132</v>
      </c>
      <c r="R385" s="6">
        <v>2.0699999999999998</v>
      </c>
      <c r="S385">
        <v>48.3</v>
      </c>
      <c r="T385">
        <v>75.400000000000006</v>
      </c>
      <c r="U385" s="5">
        <v>10</v>
      </c>
      <c r="V385" s="5">
        <v>10</v>
      </c>
      <c r="W385" s="6">
        <v>9.9700000000000006</v>
      </c>
      <c r="X385" s="6">
        <v>12.6</v>
      </c>
      <c r="Y385" s="6">
        <v>5.39</v>
      </c>
      <c r="Z385" s="6">
        <v>0.92</v>
      </c>
      <c r="AA385" s="6">
        <v>0.9</v>
      </c>
      <c r="AB385" s="6">
        <v>7.34</v>
      </c>
      <c r="AC385" s="6">
        <v>7.41</v>
      </c>
      <c r="AD385" s="6">
        <v>4.25</v>
      </c>
      <c r="AE385" s="6">
        <v>0.09</v>
      </c>
      <c r="AF385" s="6">
        <v>5.88</v>
      </c>
      <c r="AG385" s="6">
        <v>4.07</v>
      </c>
      <c r="AH385" s="6">
        <v>47.48</v>
      </c>
      <c r="AI385" s="6">
        <v>0.53</v>
      </c>
      <c r="AJ385" s="6">
        <v>7.73</v>
      </c>
      <c r="AK385" s="6">
        <v>5.66</v>
      </c>
      <c r="AL385" s="6">
        <v>4.04</v>
      </c>
      <c r="AM385">
        <v>31.8</v>
      </c>
      <c r="AN385">
        <v>23.3</v>
      </c>
      <c r="AO385">
        <v>25</v>
      </c>
      <c r="AP385">
        <v>4.4000000000000004</v>
      </c>
      <c r="AQ385">
        <v>5.9</v>
      </c>
      <c r="AR385">
        <v>-7.5</v>
      </c>
      <c r="AS385">
        <v>20.3</v>
      </c>
      <c r="AT385">
        <v>10.3</v>
      </c>
      <c r="AU385">
        <v>-8.9</v>
      </c>
      <c r="AV385">
        <v>16.5</v>
      </c>
      <c r="AW385">
        <v>11.2</v>
      </c>
      <c r="AX385" s="6">
        <v>9.89</v>
      </c>
      <c r="AY385" s="6">
        <v>6.06</v>
      </c>
      <c r="AZ385" s="6">
        <v>0</v>
      </c>
      <c r="BA385" s="6">
        <v>-1.69</v>
      </c>
      <c r="BB385" s="6">
        <v>-3.52</v>
      </c>
      <c r="BC385" s="6">
        <v>-13.85</v>
      </c>
      <c r="BD385" s="6">
        <v>-2.56</v>
      </c>
      <c r="BE385" s="6">
        <v>-1.93</v>
      </c>
      <c r="BF385" s="6">
        <v>34.229999999999997</v>
      </c>
      <c r="BG385" s="6">
        <v>156.76</v>
      </c>
      <c r="BH385" s="6">
        <v>962.88</v>
      </c>
    </row>
    <row r="386" spans="1:61" hidden="1" x14ac:dyDescent="0.2">
      <c r="A386" t="s">
        <v>2427</v>
      </c>
      <c r="B386" t="s">
        <v>2789</v>
      </c>
      <c r="C386" t="s">
        <v>2790</v>
      </c>
      <c r="D386">
        <v>63</v>
      </c>
      <c r="E386" t="s">
        <v>2791</v>
      </c>
      <c r="H386" t="s">
        <v>2792</v>
      </c>
      <c r="K386" t="s">
        <v>65</v>
      </c>
      <c r="L386" t="s">
        <v>66</v>
      </c>
      <c r="M386" t="s">
        <v>67</v>
      </c>
      <c r="N386" s="17" t="s">
        <v>2793</v>
      </c>
      <c r="O386" s="19">
        <f t="shared" si="1"/>
        <v>5600</v>
      </c>
      <c r="P386">
        <v>4</v>
      </c>
      <c r="Q386" t="s">
        <v>1630</v>
      </c>
      <c r="R386" s="6">
        <v>1.1100000000000001</v>
      </c>
      <c r="S386">
        <v>12.9</v>
      </c>
      <c r="T386">
        <v>24.3</v>
      </c>
      <c r="U386" s="5">
        <v>0</v>
      </c>
      <c r="V386" s="5">
        <v>10</v>
      </c>
      <c r="W386" s="6">
        <v>11.55</v>
      </c>
      <c r="X386" s="6">
        <v>7.78</v>
      </c>
      <c r="Y386" s="6">
        <v>0</v>
      </c>
      <c r="Z386" s="6">
        <v>0.94</v>
      </c>
      <c r="AA386" s="6">
        <v>0.9</v>
      </c>
      <c r="AB386" s="6">
        <v>14.01</v>
      </c>
      <c r="AC386" s="6">
        <v>5.71</v>
      </c>
      <c r="AD386" s="6">
        <v>-2.68</v>
      </c>
      <c r="AE386" s="6">
        <v>0.84</v>
      </c>
      <c r="AF386" s="6">
        <v>5.95</v>
      </c>
      <c r="AG386" s="6">
        <v>-6.78</v>
      </c>
      <c r="AI386" s="6">
        <v>0.94</v>
      </c>
      <c r="AJ386" s="6">
        <v>22.1</v>
      </c>
      <c r="AK386" s="6">
        <v>12.61</v>
      </c>
      <c r="AL386" s="6">
        <v>5.68</v>
      </c>
      <c r="AM386">
        <v>11.4</v>
      </c>
      <c r="AN386">
        <v>11.7</v>
      </c>
      <c r="AO386">
        <v>18.100000000000001</v>
      </c>
      <c r="AP386">
        <v>3.9</v>
      </c>
      <c r="AQ386">
        <v>-16.2</v>
      </c>
      <c r="AR386">
        <v>-22.2</v>
      </c>
      <c r="AS386">
        <v>29.9</v>
      </c>
      <c r="AT386">
        <v>-20.3</v>
      </c>
      <c r="AU386">
        <v>-6</v>
      </c>
      <c r="AV386">
        <v>5.6</v>
      </c>
      <c r="AW386">
        <v>14.3</v>
      </c>
      <c r="AX386" s="6">
        <v>8.41</v>
      </c>
      <c r="AY386" s="6">
        <v>8.4700000000000006</v>
      </c>
      <c r="AZ386" s="6">
        <v>0</v>
      </c>
      <c r="BA386" s="6">
        <v>0.16</v>
      </c>
      <c r="BB386" s="6">
        <v>-1.66</v>
      </c>
      <c r="BC386" s="6">
        <v>-1.75</v>
      </c>
      <c r="BD386" s="6">
        <v>3.42</v>
      </c>
      <c r="BE386" s="6">
        <v>48.01</v>
      </c>
      <c r="BF386" s="6">
        <v>50.16</v>
      </c>
      <c r="BG386" s="6">
        <v>124.22</v>
      </c>
      <c r="BH386" s="6">
        <v>203.6</v>
      </c>
    </row>
    <row r="387" spans="1:61" hidden="1" x14ac:dyDescent="0.2">
      <c r="A387" t="s">
        <v>2433</v>
      </c>
      <c r="B387" t="s">
        <v>2718</v>
      </c>
      <c r="C387" t="s">
        <v>2719</v>
      </c>
      <c r="D387">
        <v>42</v>
      </c>
      <c r="E387" t="s">
        <v>520</v>
      </c>
      <c r="G387" t="s">
        <v>94</v>
      </c>
      <c r="H387" t="s">
        <v>2720</v>
      </c>
      <c r="K387" t="s">
        <v>65</v>
      </c>
      <c r="L387" t="s">
        <v>86</v>
      </c>
      <c r="M387" t="s">
        <v>106</v>
      </c>
      <c r="N387" s="17" t="s">
        <v>2721</v>
      </c>
      <c r="O387" s="19">
        <f t="shared" si="1"/>
        <v>6930</v>
      </c>
      <c r="P387">
        <v>4</v>
      </c>
      <c r="Q387" t="s">
        <v>2033</v>
      </c>
      <c r="R387" s="6">
        <v>1.53</v>
      </c>
      <c r="S387">
        <v>15.6</v>
      </c>
      <c r="T387">
        <v>100</v>
      </c>
      <c r="U387" s="5">
        <v>10</v>
      </c>
      <c r="V387" s="5">
        <v>10</v>
      </c>
      <c r="W387" s="6">
        <v>11.85</v>
      </c>
      <c r="X387" s="6">
        <v>11.17</v>
      </c>
      <c r="Y387" s="6">
        <v>10.98</v>
      </c>
      <c r="Z387" s="6">
        <v>0.95</v>
      </c>
      <c r="AA387" s="6">
        <v>0.6</v>
      </c>
      <c r="AB387" s="6">
        <v>12.59</v>
      </c>
      <c r="AC387" s="6">
        <v>6.81</v>
      </c>
      <c r="AD387" s="6">
        <v>12.89</v>
      </c>
      <c r="AE387" s="6">
        <v>0.31</v>
      </c>
      <c r="AF387" s="6">
        <v>2.3199999999999998</v>
      </c>
      <c r="AG387" s="6">
        <v>-23.01</v>
      </c>
      <c r="AH387" s="6">
        <v>32.93</v>
      </c>
      <c r="AI387" s="6">
        <v>0.65</v>
      </c>
      <c r="AJ387" s="6">
        <v>4.05</v>
      </c>
      <c r="AK387" s="6">
        <v>3.84</v>
      </c>
      <c r="AL387" s="6">
        <v>9.9700000000000006</v>
      </c>
      <c r="AM387">
        <v>10.9</v>
      </c>
      <c r="AN387">
        <v>10.199999999999999</v>
      </c>
      <c r="AO387">
        <v>45.9</v>
      </c>
      <c r="AP387">
        <v>0.8</v>
      </c>
      <c r="AQ387">
        <v>-28.5</v>
      </c>
      <c r="AR387">
        <v>-20.8</v>
      </c>
      <c r="AS387">
        <v>249.8</v>
      </c>
      <c r="AT387">
        <v>8.1999999999999993</v>
      </c>
      <c r="AU387">
        <v>-5.2</v>
      </c>
      <c r="AV387">
        <v>12</v>
      </c>
      <c r="AW387">
        <v>9999</v>
      </c>
      <c r="AX387" s="6">
        <v>7.72</v>
      </c>
      <c r="AY387" s="6">
        <v>9.82</v>
      </c>
      <c r="AZ387" s="6">
        <v>0</v>
      </c>
      <c r="BA387" s="6">
        <v>-1.5</v>
      </c>
      <c r="BB387" s="6">
        <v>0.33</v>
      </c>
      <c r="BC387" s="6">
        <v>1.74</v>
      </c>
      <c r="BD387" s="6">
        <v>13.76</v>
      </c>
      <c r="BE387" s="6">
        <v>39.03</v>
      </c>
      <c r="BF387" s="6">
        <v>59.76</v>
      </c>
      <c r="BG387" s="6">
        <v>110.46</v>
      </c>
      <c r="BH387" s="6">
        <v>604.13</v>
      </c>
    </row>
    <row r="388" spans="1:61" hidden="1" x14ac:dyDescent="0.2">
      <c r="A388" t="s">
        <v>2438</v>
      </c>
      <c r="B388" t="s">
        <v>3722</v>
      </c>
      <c r="C388" t="s">
        <v>3723</v>
      </c>
      <c r="D388">
        <v>72</v>
      </c>
      <c r="E388" t="s">
        <v>93</v>
      </c>
      <c r="G388" t="s">
        <v>94</v>
      </c>
      <c r="H388" t="s">
        <v>3724</v>
      </c>
      <c r="K388" t="s">
        <v>65</v>
      </c>
      <c r="L388" t="s">
        <v>66</v>
      </c>
      <c r="M388" t="s">
        <v>1400</v>
      </c>
      <c r="N388" s="17" t="s">
        <v>3725</v>
      </c>
      <c r="O388" s="19">
        <f t="shared" ref="O388:O451" si="2">SUBSTITUTE(SUBSTITUTE(SUBSTITUTE(N388, " Mrd. €", ""), ".", ""), ",", ".")*1</f>
        <v>7301</v>
      </c>
      <c r="P388">
        <v>4</v>
      </c>
      <c r="Q388" t="s">
        <v>2716</v>
      </c>
      <c r="R388" s="6">
        <v>2.11</v>
      </c>
      <c r="S388">
        <v>21.5</v>
      </c>
      <c r="T388">
        <v>9.8000000000000007</v>
      </c>
      <c r="U388" s="5">
        <v>5</v>
      </c>
      <c r="V388" s="5">
        <v>10</v>
      </c>
      <c r="W388" s="6">
        <v>48.97</v>
      </c>
      <c r="X388" s="6">
        <v>46.01</v>
      </c>
      <c r="Y388" s="6">
        <v>35</v>
      </c>
      <c r="Z388" s="6">
        <v>0.91</v>
      </c>
      <c r="AA388" s="6">
        <v>0.8</v>
      </c>
      <c r="AB388" s="6">
        <v>9.7899999999999991</v>
      </c>
      <c r="AC388" s="6">
        <v>19.440000000000001</v>
      </c>
      <c r="AD388" s="6">
        <v>19.809999999999999</v>
      </c>
      <c r="AE388" s="6">
        <v>-0.3</v>
      </c>
      <c r="AF388" s="6">
        <v>1.54</v>
      </c>
      <c r="AG388" s="6">
        <v>15.41</v>
      </c>
      <c r="AI388" s="6">
        <v>-0.72</v>
      </c>
      <c r="AJ388" s="6">
        <v>-4.03</v>
      </c>
      <c r="AK388" s="6">
        <v>0.28000000000000003</v>
      </c>
      <c r="AL388" s="6">
        <v>81.77</v>
      </c>
      <c r="AM388">
        <v>10.8</v>
      </c>
      <c r="AN388">
        <v>10.199999999999999</v>
      </c>
      <c r="AO388">
        <v>4.5999999999999996</v>
      </c>
      <c r="AP388">
        <v>1.1000000000000001</v>
      </c>
      <c r="AQ388">
        <v>-19</v>
      </c>
      <c r="AR388">
        <v>-15.9</v>
      </c>
      <c r="AS388">
        <v>9.6</v>
      </c>
      <c r="AT388">
        <v>12.6</v>
      </c>
      <c r="AU388">
        <v>-69.7</v>
      </c>
      <c r="AV388">
        <v>3.1</v>
      </c>
      <c r="AW388">
        <v>3.1</v>
      </c>
      <c r="AX388" s="6">
        <v>7.48</v>
      </c>
      <c r="AY388" s="6">
        <v>8.2799999999999994</v>
      </c>
      <c r="AZ388" s="6">
        <v>0</v>
      </c>
      <c r="BA388" s="6">
        <v>2.33</v>
      </c>
      <c r="BB388" s="6">
        <v>8.16</v>
      </c>
      <c r="BC388" s="6">
        <v>11.16</v>
      </c>
      <c r="BD388" s="6">
        <v>6.12</v>
      </c>
      <c r="BE388" s="6">
        <v>6.46</v>
      </c>
      <c r="BF388" s="6">
        <v>48.87</v>
      </c>
      <c r="BG388" s="6">
        <v>105.81</v>
      </c>
      <c r="BH388" s="6">
        <v>777.68</v>
      </c>
    </row>
    <row r="389" spans="1:61" hidden="1" x14ac:dyDescent="0.2">
      <c r="A389" t="s">
        <v>2443</v>
      </c>
      <c r="B389" t="s">
        <v>349</v>
      </c>
      <c r="C389" t="s">
        <v>350</v>
      </c>
      <c r="D389">
        <v>92</v>
      </c>
      <c r="E389" t="s">
        <v>144</v>
      </c>
      <c r="G389" t="s">
        <v>74</v>
      </c>
      <c r="H389" t="s">
        <v>351</v>
      </c>
      <c r="K389" t="s">
        <v>65</v>
      </c>
      <c r="L389" t="s">
        <v>114</v>
      </c>
      <c r="M389" t="s">
        <v>352</v>
      </c>
      <c r="N389" s="17" t="s">
        <v>353</v>
      </c>
      <c r="O389" s="19">
        <f t="shared" si="2"/>
        <v>12187</v>
      </c>
      <c r="P389">
        <v>4</v>
      </c>
      <c r="Q389" t="s">
        <v>305</v>
      </c>
      <c r="R389" s="6">
        <v>2.66</v>
      </c>
      <c r="S389">
        <v>64</v>
      </c>
      <c r="T389">
        <v>57.8</v>
      </c>
      <c r="U389" s="5">
        <v>3</v>
      </c>
      <c r="V389" s="5">
        <v>10</v>
      </c>
      <c r="W389" s="6">
        <v>17.93</v>
      </c>
      <c r="X389" s="6">
        <v>43.18</v>
      </c>
      <c r="Y389" s="6">
        <v>15.91</v>
      </c>
      <c r="Z389" s="6">
        <v>0.85</v>
      </c>
      <c r="AA389" s="6">
        <v>0.96</v>
      </c>
      <c r="AB389" s="6">
        <v>39.26</v>
      </c>
      <c r="AC389" s="6">
        <v>10.27</v>
      </c>
      <c r="AD389" s="6">
        <v>5.03</v>
      </c>
      <c r="AE389" s="6">
        <v>0.96</v>
      </c>
      <c r="AF389" s="6">
        <v>9.76</v>
      </c>
      <c r="AG389" s="6">
        <v>6.78</v>
      </c>
      <c r="AH389" s="6">
        <v>-17.95</v>
      </c>
      <c r="AI389" s="6">
        <v>0.98</v>
      </c>
      <c r="AJ389" s="6">
        <v>16.71</v>
      </c>
      <c r="AK389" s="6">
        <v>9.08</v>
      </c>
      <c r="AL389" s="6">
        <v>6.65</v>
      </c>
      <c r="AM389">
        <v>21.4</v>
      </c>
      <c r="AN389">
        <v>24</v>
      </c>
      <c r="AO389">
        <v>17</v>
      </c>
      <c r="AP389">
        <v>7.9</v>
      </c>
      <c r="AQ389">
        <v>-6.9</v>
      </c>
      <c r="AR389">
        <v>-6.5</v>
      </c>
      <c r="AS389">
        <v>4.9000000000000004</v>
      </c>
      <c r="AT389">
        <v>13.1</v>
      </c>
      <c r="AU389">
        <v>-53.1</v>
      </c>
      <c r="AV389">
        <v>35.4</v>
      </c>
      <c r="AW389">
        <v>17.5</v>
      </c>
      <c r="AX389" s="6">
        <v>7.32</v>
      </c>
      <c r="AY389" s="6">
        <v>8.1</v>
      </c>
      <c r="AZ389" s="6">
        <v>0</v>
      </c>
      <c r="BA389" s="6">
        <v>-0.25</v>
      </c>
      <c r="BB389" s="6">
        <v>-0.99</v>
      </c>
      <c r="BC389" s="6">
        <v>-2.04</v>
      </c>
      <c r="BD389" s="6">
        <v>-2.54</v>
      </c>
      <c r="BE389" s="6">
        <v>3.3</v>
      </c>
      <c r="BF389" s="6">
        <v>47.64</v>
      </c>
      <c r="BG389" s="6">
        <v>102.59</v>
      </c>
      <c r="BH389" s="6">
        <v>370.75</v>
      </c>
      <c r="BI389" t="s">
        <v>2450</v>
      </c>
    </row>
    <row r="390" spans="1:61" hidden="1" x14ac:dyDescent="0.2">
      <c r="A390" t="s">
        <v>2451</v>
      </c>
      <c r="B390" t="s">
        <v>202</v>
      </c>
      <c r="C390" t="s">
        <v>202</v>
      </c>
      <c r="D390">
        <v>95</v>
      </c>
      <c r="E390" t="s">
        <v>203</v>
      </c>
      <c r="G390" t="s">
        <v>188</v>
      </c>
      <c r="H390" t="s">
        <v>204</v>
      </c>
      <c r="K390" t="s">
        <v>65</v>
      </c>
      <c r="L390" t="s">
        <v>86</v>
      </c>
      <c r="M390" t="s">
        <v>106</v>
      </c>
      <c r="N390" s="17" t="s">
        <v>205</v>
      </c>
      <c r="O390" s="19">
        <f t="shared" si="2"/>
        <v>7385</v>
      </c>
      <c r="P390">
        <v>4</v>
      </c>
      <c r="Q390" t="s">
        <v>206</v>
      </c>
      <c r="R390" s="6">
        <v>3.41</v>
      </c>
      <c r="S390">
        <v>25.5</v>
      </c>
      <c r="T390">
        <v>34.1</v>
      </c>
      <c r="U390" s="5">
        <v>10</v>
      </c>
      <c r="V390" s="5">
        <v>10</v>
      </c>
      <c r="W390" s="6">
        <v>11.04</v>
      </c>
      <c r="X390" s="6">
        <v>15.44</v>
      </c>
      <c r="Y390" s="6">
        <v>329.73</v>
      </c>
      <c r="Z390" s="6">
        <v>0.94</v>
      </c>
      <c r="AA390" s="6">
        <v>0.78</v>
      </c>
      <c r="AB390" s="6">
        <v>12.83</v>
      </c>
      <c r="AC390" s="6">
        <v>31.79</v>
      </c>
      <c r="AD390" s="6">
        <v>-21.81</v>
      </c>
      <c r="AE390" s="6">
        <v>0.84</v>
      </c>
      <c r="AF390" s="6">
        <v>15.22</v>
      </c>
      <c r="AG390" s="6">
        <v>16.45</v>
      </c>
      <c r="AH390" s="6">
        <v>14.03</v>
      </c>
      <c r="AI390" s="6">
        <v>0.82</v>
      </c>
      <c r="AJ390" s="6">
        <v>4.0199999999999996</v>
      </c>
      <c r="AK390" s="6">
        <v>10.84</v>
      </c>
      <c r="AL390" s="6">
        <v>-6.77</v>
      </c>
      <c r="AM390">
        <v>7.3</v>
      </c>
      <c r="AN390">
        <v>7.5</v>
      </c>
      <c r="AO390">
        <v>6.2</v>
      </c>
      <c r="AP390">
        <v>0.6</v>
      </c>
      <c r="AQ390">
        <v>-45.3</v>
      </c>
      <c r="AR390">
        <v>-58.4</v>
      </c>
      <c r="AS390">
        <v>-32.799999999999997</v>
      </c>
      <c r="AT390">
        <v>-7.7</v>
      </c>
      <c r="AU390">
        <v>-42.5</v>
      </c>
      <c r="AV390">
        <v>28.7</v>
      </c>
      <c r="AW390">
        <v>11.3</v>
      </c>
      <c r="AX390" s="6">
        <v>7.09</v>
      </c>
      <c r="AY390" s="6">
        <v>10.02</v>
      </c>
      <c r="AZ390" s="6">
        <v>0</v>
      </c>
      <c r="BA390" s="6">
        <v>0.68</v>
      </c>
      <c r="BB390" s="6">
        <v>-3.03</v>
      </c>
      <c r="BC390" s="6">
        <v>-2.88</v>
      </c>
      <c r="BD390" s="6">
        <v>-8.6</v>
      </c>
      <c r="BE390" s="6">
        <v>-10.15</v>
      </c>
      <c r="BF390" s="6">
        <v>61.18</v>
      </c>
      <c r="BG390" s="6">
        <v>98.41</v>
      </c>
      <c r="BH390" s="6">
        <v>328.77</v>
      </c>
      <c r="BI390" t="s">
        <v>2457</v>
      </c>
    </row>
    <row r="391" spans="1:61" hidden="1" x14ac:dyDescent="0.2">
      <c r="A391" t="s">
        <v>2458</v>
      </c>
      <c r="B391" t="s">
        <v>2518</v>
      </c>
      <c r="C391" t="s">
        <v>2519</v>
      </c>
      <c r="D391">
        <v>73</v>
      </c>
      <c r="E391" t="s">
        <v>126</v>
      </c>
      <c r="G391" t="s">
        <v>127</v>
      </c>
      <c r="H391" t="s">
        <v>2520</v>
      </c>
      <c r="K391" t="s">
        <v>65</v>
      </c>
      <c r="L391" t="s">
        <v>97</v>
      </c>
      <c r="M391" t="s">
        <v>98</v>
      </c>
      <c r="N391" s="17" t="s">
        <v>2521</v>
      </c>
      <c r="O391" s="19">
        <f t="shared" si="2"/>
        <v>85568</v>
      </c>
      <c r="P391">
        <v>4</v>
      </c>
      <c r="Q391" t="s">
        <v>2095</v>
      </c>
      <c r="R391" s="6">
        <v>2.48</v>
      </c>
      <c r="S391">
        <v>50.1</v>
      </c>
      <c r="T391">
        <v>61.8</v>
      </c>
      <c r="U391" s="5">
        <v>10</v>
      </c>
      <c r="V391" s="5">
        <v>10</v>
      </c>
      <c r="W391" s="6">
        <v>12.03</v>
      </c>
      <c r="X391" s="6">
        <v>10.4</v>
      </c>
      <c r="Y391" s="6">
        <v>8.64</v>
      </c>
      <c r="Z391" s="6">
        <v>0.48</v>
      </c>
      <c r="AA391" s="6">
        <v>0.96</v>
      </c>
      <c r="AB391" s="6">
        <v>7.34</v>
      </c>
      <c r="AC391" s="6">
        <v>7.73</v>
      </c>
      <c r="AD391" s="6">
        <v>5.64</v>
      </c>
      <c r="AE391" s="6">
        <v>0.41</v>
      </c>
      <c r="AF391" s="6">
        <v>6.17</v>
      </c>
      <c r="AG391" s="6">
        <v>7.01</v>
      </c>
      <c r="AH391" s="6">
        <v>25.08</v>
      </c>
      <c r="AI391" s="6">
        <v>-0.48</v>
      </c>
      <c r="AJ391" s="6">
        <v>0.57999999999999996</v>
      </c>
      <c r="AK391" s="6">
        <v>8.18</v>
      </c>
      <c r="AL391" s="6">
        <v>2.31</v>
      </c>
      <c r="AM391">
        <v>21.8</v>
      </c>
      <c r="AN391">
        <v>20.2</v>
      </c>
      <c r="AO391">
        <v>18.899999999999999</v>
      </c>
      <c r="AP391">
        <v>2.6</v>
      </c>
      <c r="AQ391">
        <v>-3.2</v>
      </c>
      <c r="AR391">
        <v>1.9</v>
      </c>
      <c r="AS391">
        <v>-6.3</v>
      </c>
      <c r="AT391">
        <v>-0.8</v>
      </c>
      <c r="AU391">
        <v>-18.600000000000001</v>
      </c>
      <c r="AV391">
        <v>18.600000000000001</v>
      </c>
      <c r="AW391">
        <v>12.9</v>
      </c>
      <c r="AX391" s="6">
        <v>6.14</v>
      </c>
      <c r="AY391" s="6">
        <v>6.15</v>
      </c>
      <c r="AZ391" s="6">
        <v>0</v>
      </c>
      <c r="BA391" s="6">
        <v>0.34</v>
      </c>
      <c r="BB391" s="6">
        <v>-2.79</v>
      </c>
      <c r="BC391" s="6">
        <v>-5.29</v>
      </c>
      <c r="BD391" s="6">
        <v>-3.21</v>
      </c>
      <c r="BE391" s="6">
        <v>-7.73</v>
      </c>
      <c r="BF391" s="6">
        <v>34.770000000000003</v>
      </c>
      <c r="BG391" s="6">
        <v>81.44</v>
      </c>
      <c r="BH391" s="6">
        <v>479.68</v>
      </c>
    </row>
    <row r="392" spans="1:61" hidden="1" x14ac:dyDescent="0.2">
      <c r="A392" t="s">
        <v>2463</v>
      </c>
      <c r="B392" t="s">
        <v>1765</v>
      </c>
      <c r="C392" t="s">
        <v>1766</v>
      </c>
      <c r="D392">
        <v>86</v>
      </c>
      <c r="E392" t="s">
        <v>631</v>
      </c>
      <c r="G392" t="s">
        <v>406</v>
      </c>
      <c r="H392" t="s">
        <v>1767</v>
      </c>
      <c r="K392" t="s">
        <v>76</v>
      </c>
      <c r="L392" t="s">
        <v>129</v>
      </c>
      <c r="M392" t="s">
        <v>138</v>
      </c>
      <c r="N392" t="s">
        <v>1768</v>
      </c>
      <c r="O392" s="19">
        <f t="shared" si="2"/>
        <v>1398</v>
      </c>
      <c r="P392">
        <v>4</v>
      </c>
      <c r="Q392" t="s">
        <v>1769</v>
      </c>
      <c r="R392" s="6">
        <v>1.78</v>
      </c>
      <c r="S392">
        <v>62.7</v>
      </c>
      <c r="T392">
        <v>76.2</v>
      </c>
      <c r="U392" s="5">
        <v>0</v>
      </c>
      <c r="V392" s="5">
        <v>10</v>
      </c>
      <c r="W392" s="6">
        <v>6.88</v>
      </c>
      <c r="X392" s="6">
        <v>3.84</v>
      </c>
      <c r="Y392" s="6">
        <v>-3.13</v>
      </c>
      <c r="Z392" s="6">
        <v>0.99</v>
      </c>
      <c r="AA392" s="6">
        <v>0.61</v>
      </c>
      <c r="AB392" s="6">
        <v>0.63</v>
      </c>
      <c r="AC392" s="6">
        <v>37.729999999999997</v>
      </c>
      <c r="AD392" s="6">
        <v>-10.15</v>
      </c>
      <c r="AE392" s="6">
        <v>0.86</v>
      </c>
      <c r="AF392" s="6">
        <v>3.82</v>
      </c>
      <c r="AG392" s="6">
        <v>7.96</v>
      </c>
      <c r="AH392" s="6">
        <v>-10.65</v>
      </c>
      <c r="AI392" s="6">
        <v>0.98</v>
      </c>
      <c r="AJ392" s="6">
        <v>6.43</v>
      </c>
      <c r="AK392" s="6">
        <v>7.37</v>
      </c>
      <c r="AL392" s="6">
        <v>-2.4900000000000002</v>
      </c>
      <c r="AM392">
        <v>35.6</v>
      </c>
      <c r="AN392">
        <v>21.4</v>
      </c>
      <c r="AO392">
        <v>23.1</v>
      </c>
      <c r="AP392">
        <v>1.8</v>
      </c>
      <c r="AQ392">
        <v>-28.3</v>
      </c>
      <c r="AR392">
        <v>-11.8</v>
      </c>
      <c r="AS392">
        <v>-23.7</v>
      </c>
      <c r="AT392">
        <v>-40.5</v>
      </c>
      <c r="AU392">
        <v>-38.1</v>
      </c>
      <c r="AV392">
        <v>27.7</v>
      </c>
      <c r="AW392">
        <v>44.9</v>
      </c>
      <c r="AX392" s="6">
        <v>5.6</v>
      </c>
      <c r="AY392" s="6">
        <v>-7.49</v>
      </c>
      <c r="AZ392" s="6">
        <v>0</v>
      </c>
      <c r="BA392" s="6">
        <v>-2.38</v>
      </c>
      <c r="BB392" s="6">
        <v>1.01</v>
      </c>
      <c r="BC392" s="6">
        <v>3.56</v>
      </c>
      <c r="BD392" s="6">
        <v>-5.61</v>
      </c>
      <c r="BE392" s="6">
        <v>-29.17</v>
      </c>
      <c r="BF392" s="6">
        <v>-32.26</v>
      </c>
      <c r="BG392" s="6">
        <v>72.44</v>
      </c>
      <c r="BH392" s="6">
        <v>127.1</v>
      </c>
    </row>
    <row r="393" spans="1:61" hidden="1" x14ac:dyDescent="0.2">
      <c r="A393" t="s">
        <v>2468</v>
      </c>
      <c r="B393" t="s">
        <v>1198</v>
      </c>
      <c r="C393" t="s">
        <v>1199</v>
      </c>
      <c r="D393">
        <v>37</v>
      </c>
      <c r="E393" t="s">
        <v>520</v>
      </c>
      <c r="H393" t="s">
        <v>1200</v>
      </c>
      <c r="K393" t="s">
        <v>65</v>
      </c>
      <c r="L393" t="s">
        <v>86</v>
      </c>
      <c r="M393" t="s">
        <v>198</v>
      </c>
      <c r="N393" t="s">
        <v>1201</v>
      </c>
      <c r="O393" s="19">
        <f t="shared" si="2"/>
        <v>1145</v>
      </c>
      <c r="P393">
        <v>2</v>
      </c>
      <c r="Q393" t="s">
        <v>1202</v>
      </c>
      <c r="R393" s="6">
        <v>2.69</v>
      </c>
      <c r="S393">
        <v>31.8</v>
      </c>
      <c r="T393">
        <v>53</v>
      </c>
      <c r="U393" s="5">
        <v>10</v>
      </c>
      <c r="V393" s="5">
        <v>10</v>
      </c>
      <c r="W393" s="6">
        <v>6.8</v>
      </c>
      <c r="X393" s="6">
        <v>6</v>
      </c>
      <c r="Y393" s="6">
        <v>7.14</v>
      </c>
      <c r="Z393" s="6">
        <v>0.99</v>
      </c>
      <c r="AA393" s="6">
        <v>0.96</v>
      </c>
      <c r="AB393" s="6">
        <v>6.05</v>
      </c>
      <c r="AC393" s="6">
        <v>0.79</v>
      </c>
      <c r="AD393" s="6">
        <v>9.6999999999999993</v>
      </c>
      <c r="AE393" s="6">
        <v>0.37</v>
      </c>
      <c r="AF393" s="6">
        <v>2.1800000000000002</v>
      </c>
      <c r="AG393" s="6">
        <v>-9.6199999999999992</v>
      </c>
      <c r="AH393" s="6">
        <v>12.34</v>
      </c>
      <c r="AI393" s="6">
        <v>0.98</v>
      </c>
      <c r="AJ393" s="6">
        <v>4.8600000000000003</v>
      </c>
      <c r="AK393" s="6">
        <v>3.75</v>
      </c>
      <c r="AL393" s="6">
        <v>2.86</v>
      </c>
      <c r="AM393">
        <v>19.7</v>
      </c>
      <c r="AN393">
        <v>11.8</v>
      </c>
      <c r="AO393">
        <v>14.3</v>
      </c>
      <c r="AP393">
        <v>1.1000000000000001</v>
      </c>
      <c r="AQ393">
        <v>-15.3</v>
      </c>
      <c r="AR393">
        <v>-7.5</v>
      </c>
      <c r="AS393">
        <v>12.2</v>
      </c>
      <c r="AT393">
        <v>-28</v>
      </c>
      <c r="AU393">
        <v>-24.5</v>
      </c>
      <c r="AV393">
        <v>24.1</v>
      </c>
      <c r="AW393">
        <v>20.399999999999999</v>
      </c>
      <c r="AX393" s="6">
        <v>5.33</v>
      </c>
      <c r="AY393" s="6">
        <v>-0.77</v>
      </c>
      <c r="AZ393" s="6">
        <v>0</v>
      </c>
      <c r="BA393" s="6">
        <v>2.2000000000000002</v>
      </c>
      <c r="BB393" s="6">
        <v>2.64</v>
      </c>
      <c r="BC393" s="6">
        <v>-20.83</v>
      </c>
      <c r="BD393" s="6">
        <v>-18.2</v>
      </c>
      <c r="BE393" s="6">
        <v>-15.14</v>
      </c>
      <c r="BF393" s="6">
        <v>-3.79</v>
      </c>
      <c r="BG393" s="6">
        <v>68.03</v>
      </c>
      <c r="BH393" s="6">
        <v>1586.73</v>
      </c>
    </row>
    <row r="394" spans="1:61" hidden="1" x14ac:dyDescent="0.2">
      <c r="A394" t="s">
        <v>2473</v>
      </c>
      <c r="B394" t="s">
        <v>2707</v>
      </c>
      <c r="C394" t="s">
        <v>2708</v>
      </c>
      <c r="D394">
        <v>75</v>
      </c>
      <c r="E394" t="s">
        <v>324</v>
      </c>
      <c r="G394" t="s">
        <v>74</v>
      </c>
      <c r="H394" t="s">
        <v>2709</v>
      </c>
      <c r="K394" t="s">
        <v>274</v>
      </c>
      <c r="L394" t="s">
        <v>148</v>
      </c>
      <c r="M394" t="s">
        <v>493</v>
      </c>
      <c r="N394" t="s">
        <v>2710</v>
      </c>
      <c r="O394" s="19">
        <f t="shared" si="2"/>
        <v>7355</v>
      </c>
      <c r="P394">
        <v>4</v>
      </c>
      <c r="Q394" t="s">
        <v>998</v>
      </c>
      <c r="R394" s="6">
        <v>3.41</v>
      </c>
      <c r="S394">
        <v>24.5</v>
      </c>
      <c r="T394">
        <v>36.4</v>
      </c>
      <c r="U394" s="5">
        <v>10</v>
      </c>
      <c r="V394" s="5">
        <v>10</v>
      </c>
      <c r="W394" s="6">
        <v>15.61</v>
      </c>
      <c r="X394" s="6">
        <v>10.93</v>
      </c>
      <c r="Y394" s="6">
        <v>4.58</v>
      </c>
      <c r="Z394" s="6">
        <v>0.99</v>
      </c>
      <c r="AA394" s="6">
        <v>0.98</v>
      </c>
      <c r="AB394" s="6">
        <v>12.01</v>
      </c>
      <c r="AC394" s="6">
        <v>9.19</v>
      </c>
      <c r="AD394" s="6">
        <v>31.12</v>
      </c>
      <c r="AE394" s="6">
        <v>0.96</v>
      </c>
      <c r="AF394" s="6">
        <v>9.4</v>
      </c>
      <c r="AG394" s="6">
        <v>0.72</v>
      </c>
      <c r="AH394" s="6">
        <v>20.86</v>
      </c>
      <c r="AI394" s="6">
        <v>0.93</v>
      </c>
      <c r="AJ394" s="6">
        <v>16.86</v>
      </c>
      <c r="AK394" s="6">
        <v>16.829999999999998</v>
      </c>
      <c r="AL394" s="6">
        <v>32.72</v>
      </c>
      <c r="AM394">
        <v>48</v>
      </c>
      <c r="AN394">
        <v>7.2</v>
      </c>
      <c r="AO394">
        <v>9</v>
      </c>
      <c r="AP394">
        <v>1.4</v>
      </c>
      <c r="AQ394">
        <v>-44.9</v>
      </c>
      <c r="AR394">
        <v>38</v>
      </c>
      <c r="AS394">
        <v>-29.2</v>
      </c>
      <c r="AT394">
        <v>-56.6</v>
      </c>
      <c r="AU394">
        <v>-49</v>
      </c>
      <c r="AV394">
        <v>52.4</v>
      </c>
      <c r="AW394">
        <v>17.7</v>
      </c>
      <c r="AX394" s="6">
        <v>4.74</v>
      </c>
      <c r="AY394" s="6">
        <v>-5.79</v>
      </c>
      <c r="AZ394" s="6">
        <v>0</v>
      </c>
      <c r="BA394" s="6">
        <v>-2.94</v>
      </c>
      <c r="BB394" s="6">
        <v>-17.84</v>
      </c>
      <c r="BC394" s="6">
        <v>-25.09</v>
      </c>
      <c r="BD394" s="6">
        <v>-27.41</v>
      </c>
      <c r="BE394" s="6">
        <v>-29.42</v>
      </c>
      <c r="BF394" s="6">
        <v>-25.79</v>
      </c>
      <c r="BG394" s="6">
        <v>58.88</v>
      </c>
      <c r="BH394" s="6">
        <v>185.73</v>
      </c>
    </row>
    <row r="395" spans="1:61" hidden="1" x14ac:dyDescent="0.2">
      <c r="A395" t="s">
        <v>2479</v>
      </c>
      <c r="B395" t="s">
        <v>1260</v>
      </c>
      <c r="C395" t="s">
        <v>1260</v>
      </c>
      <c r="D395">
        <v>79</v>
      </c>
      <c r="E395" t="s">
        <v>136</v>
      </c>
      <c r="H395" t="s">
        <v>1261</v>
      </c>
      <c r="K395" t="s">
        <v>147</v>
      </c>
      <c r="L395" t="s">
        <v>86</v>
      </c>
      <c r="M395" t="s">
        <v>1262</v>
      </c>
      <c r="N395" t="s">
        <v>1263</v>
      </c>
      <c r="O395" s="19">
        <f t="shared" si="2"/>
        <v>6593</v>
      </c>
      <c r="P395">
        <v>4</v>
      </c>
      <c r="Q395" t="s">
        <v>1264</v>
      </c>
      <c r="R395" s="6">
        <v>3.45</v>
      </c>
      <c r="S395">
        <v>43.3</v>
      </c>
      <c r="T395">
        <v>38.299999999999997</v>
      </c>
      <c r="U395" s="5">
        <v>10</v>
      </c>
      <c r="V395" s="5">
        <v>10</v>
      </c>
      <c r="W395" s="6">
        <v>10.45</v>
      </c>
      <c r="X395" s="6">
        <v>7.93</v>
      </c>
      <c r="Y395" s="6">
        <v>9.4700000000000006</v>
      </c>
      <c r="Z395" s="6">
        <v>0.98</v>
      </c>
      <c r="AA395" s="6">
        <v>0.97</v>
      </c>
      <c r="AB395" s="6">
        <v>8.9499999999999993</v>
      </c>
      <c r="AC395" s="6">
        <v>4.7300000000000004</v>
      </c>
      <c r="AD395" s="6">
        <v>8.98</v>
      </c>
      <c r="AE395" s="6">
        <v>0.95</v>
      </c>
      <c r="AF395" s="6">
        <v>8.49</v>
      </c>
      <c r="AG395" s="6">
        <v>6.93</v>
      </c>
      <c r="AH395" s="6">
        <v>-3.92</v>
      </c>
      <c r="AI395" s="6">
        <v>0.97</v>
      </c>
      <c r="AJ395" s="6">
        <v>5.76</v>
      </c>
      <c r="AK395" s="6">
        <v>5.27</v>
      </c>
      <c r="AL395" s="6">
        <v>2.4900000000000002</v>
      </c>
      <c r="AM395">
        <v>17.3</v>
      </c>
      <c r="AN395">
        <v>12.5</v>
      </c>
      <c r="AO395">
        <v>7.6</v>
      </c>
      <c r="AP395">
        <v>0.3</v>
      </c>
      <c r="AQ395">
        <v>-26.8</v>
      </c>
      <c r="AR395">
        <v>-22.1</v>
      </c>
      <c r="AS395">
        <v>-32.9</v>
      </c>
      <c r="AT395">
        <v>-23.4</v>
      </c>
      <c r="AU395">
        <v>-31.3</v>
      </c>
      <c r="AV395">
        <v>24.3</v>
      </c>
      <c r="AW395">
        <v>7.2</v>
      </c>
      <c r="AX395" s="6">
        <v>4.7</v>
      </c>
      <c r="AY395" s="6">
        <v>-3.07</v>
      </c>
      <c r="AZ395" s="6">
        <v>0</v>
      </c>
      <c r="BA395" s="6">
        <v>-0.35</v>
      </c>
      <c r="BB395" s="6">
        <v>4.12</v>
      </c>
      <c r="BC395" s="6">
        <v>0.85</v>
      </c>
      <c r="BD395" s="6">
        <v>3.72</v>
      </c>
      <c r="BE395" s="6">
        <v>19.739999999999998</v>
      </c>
      <c r="BF395" s="6">
        <v>-14.44</v>
      </c>
      <c r="BG395" s="6">
        <v>58.36</v>
      </c>
      <c r="BH395" s="6">
        <v>397.01</v>
      </c>
    </row>
    <row r="396" spans="1:61" hidden="1" x14ac:dyDescent="0.2">
      <c r="A396" t="s">
        <v>2485</v>
      </c>
      <c r="B396" t="s">
        <v>1787</v>
      </c>
      <c r="C396" t="s">
        <v>1788</v>
      </c>
      <c r="D396">
        <v>43</v>
      </c>
      <c r="E396" t="s">
        <v>498</v>
      </c>
      <c r="H396" t="s">
        <v>1789</v>
      </c>
      <c r="K396" t="s">
        <v>65</v>
      </c>
      <c r="L396" t="s">
        <v>66</v>
      </c>
      <c r="M396" t="s">
        <v>67</v>
      </c>
      <c r="N396" t="s">
        <v>1790</v>
      </c>
      <c r="O396" s="19">
        <f t="shared" si="2"/>
        <v>3877</v>
      </c>
      <c r="P396">
        <v>2</v>
      </c>
      <c r="Q396" t="s">
        <v>891</v>
      </c>
      <c r="R396" s="6">
        <v>3.53</v>
      </c>
      <c r="S396">
        <v>71.400000000000006</v>
      </c>
      <c r="T396">
        <v>64.7</v>
      </c>
      <c r="U396" s="5">
        <v>0</v>
      </c>
      <c r="V396" s="5">
        <v>10</v>
      </c>
      <c r="W396" s="6">
        <v>7.43</v>
      </c>
      <c r="X396" s="6">
        <v>4.16</v>
      </c>
      <c r="Y396" s="6">
        <v>0</v>
      </c>
      <c r="Z396" s="6">
        <v>0.96</v>
      </c>
      <c r="AA396" s="6">
        <v>0.8</v>
      </c>
      <c r="AB396" s="6">
        <v>2.14</v>
      </c>
      <c r="AC396" s="6">
        <v>-6.87</v>
      </c>
      <c r="AD396" s="6">
        <v>-17.559999999999999</v>
      </c>
      <c r="AE396" s="6">
        <v>0.75</v>
      </c>
      <c r="AF396" s="6">
        <v>2.38</v>
      </c>
      <c r="AG396" s="6">
        <v>-1.01</v>
      </c>
      <c r="AI396" s="6">
        <v>0.94</v>
      </c>
      <c r="AJ396" s="6">
        <v>8.7899999999999991</v>
      </c>
      <c r="AK396" s="6">
        <v>5.95</v>
      </c>
      <c r="AL396" s="6">
        <v>5.75</v>
      </c>
      <c r="AM396">
        <v>21.4</v>
      </c>
      <c r="AN396">
        <v>20.2</v>
      </c>
      <c r="AO396">
        <v>15.3</v>
      </c>
      <c r="AP396">
        <v>5.3</v>
      </c>
      <c r="AQ396">
        <v>13.3</v>
      </c>
      <c r="AR396">
        <v>15.2</v>
      </c>
      <c r="AS396">
        <v>-3.4</v>
      </c>
      <c r="AT396">
        <v>-5.9</v>
      </c>
      <c r="AU396">
        <v>-6.8</v>
      </c>
      <c r="AV396">
        <v>14.2</v>
      </c>
      <c r="AW396">
        <v>47.7</v>
      </c>
      <c r="AX396" s="6">
        <v>3.46</v>
      </c>
      <c r="AY396" s="6">
        <v>-1.05</v>
      </c>
      <c r="AZ396" s="6">
        <v>0</v>
      </c>
      <c r="BA396" s="6">
        <v>-0.9</v>
      </c>
      <c r="BB396" s="6">
        <v>-0.72</v>
      </c>
      <c r="BC396" s="6">
        <v>-0.37</v>
      </c>
      <c r="BD396" s="6">
        <v>2.92</v>
      </c>
      <c r="BE396" s="6">
        <v>14.28</v>
      </c>
      <c r="BF396" s="6">
        <v>-5.15</v>
      </c>
      <c r="BG396" s="6">
        <v>40.47</v>
      </c>
      <c r="BH396" s="6">
        <v>154.11000000000001</v>
      </c>
    </row>
    <row r="397" spans="1:61" hidden="1" x14ac:dyDescent="0.2">
      <c r="A397" t="s">
        <v>2491</v>
      </c>
      <c r="B397" t="s">
        <v>216</v>
      </c>
      <c r="C397" t="s">
        <v>217</v>
      </c>
      <c r="D397">
        <v>67</v>
      </c>
      <c r="E397" t="s">
        <v>218</v>
      </c>
      <c r="G397" t="s">
        <v>74</v>
      </c>
      <c r="H397" t="s">
        <v>219</v>
      </c>
      <c r="K397" t="s">
        <v>65</v>
      </c>
      <c r="L397" t="s">
        <v>86</v>
      </c>
      <c r="M397" t="s">
        <v>166</v>
      </c>
      <c r="N397" t="s">
        <v>220</v>
      </c>
      <c r="O397" s="19">
        <f t="shared" si="2"/>
        <v>4896</v>
      </c>
      <c r="P397">
        <v>4</v>
      </c>
      <c r="Q397" t="s">
        <v>221</v>
      </c>
      <c r="R397" s="6">
        <v>1.74</v>
      </c>
      <c r="S397">
        <v>13</v>
      </c>
      <c r="T397">
        <v>100</v>
      </c>
      <c r="U397" s="5">
        <v>10</v>
      </c>
      <c r="V397" s="5">
        <v>10</v>
      </c>
      <c r="W397" s="6">
        <v>22.02</v>
      </c>
      <c r="X397" s="6">
        <v>10.32</v>
      </c>
      <c r="Y397" s="6">
        <v>8.64</v>
      </c>
      <c r="Z397" s="6">
        <v>0.99</v>
      </c>
      <c r="AA397" s="6">
        <v>0.92</v>
      </c>
      <c r="AB397" s="6">
        <v>10.33</v>
      </c>
      <c r="AC397" s="6">
        <v>0.71</v>
      </c>
      <c r="AD397" s="6">
        <v>-20.3</v>
      </c>
      <c r="AE397" s="6">
        <v>0.97</v>
      </c>
      <c r="AF397" s="6">
        <v>9.2799999999999994</v>
      </c>
      <c r="AG397" s="6">
        <v>6.15</v>
      </c>
      <c r="AH397" s="6">
        <v>18.87</v>
      </c>
      <c r="AI397" s="6">
        <v>0.99</v>
      </c>
      <c r="AJ397" s="6">
        <v>10</v>
      </c>
      <c r="AK397" s="6">
        <v>5.56</v>
      </c>
      <c r="AL397" s="6">
        <v>5.79</v>
      </c>
      <c r="AM397">
        <v>9.6</v>
      </c>
      <c r="AN397">
        <v>7.4</v>
      </c>
      <c r="AO397">
        <v>3</v>
      </c>
      <c r="AP397">
        <v>2.1</v>
      </c>
      <c r="AQ397">
        <v>-9.1</v>
      </c>
      <c r="AR397">
        <v>-3</v>
      </c>
      <c r="AS397">
        <v>-17.5</v>
      </c>
      <c r="AT397">
        <v>-15.9</v>
      </c>
      <c r="AU397">
        <v>-30</v>
      </c>
      <c r="AV397">
        <v>63</v>
      </c>
      <c r="AW397">
        <v>9999</v>
      </c>
      <c r="AX397" s="6">
        <v>1.32</v>
      </c>
      <c r="AY397" s="6">
        <v>5.76</v>
      </c>
      <c r="AZ397" s="6">
        <v>0</v>
      </c>
      <c r="BA397" s="6">
        <v>-1.87</v>
      </c>
      <c r="BB397" s="6">
        <v>-6.18</v>
      </c>
      <c r="BC397" s="6">
        <v>19.399999999999999</v>
      </c>
      <c r="BD397" s="6">
        <v>20.059999999999999</v>
      </c>
      <c r="BE397" s="6">
        <v>18.329999999999998</v>
      </c>
      <c r="BF397" s="6">
        <v>32.33</v>
      </c>
      <c r="BG397" s="6">
        <v>13.97</v>
      </c>
      <c r="BH397" s="6">
        <v>504.91</v>
      </c>
    </row>
    <row r="398" spans="1:61" hidden="1" x14ac:dyDescent="0.2">
      <c r="A398" t="s">
        <v>2497</v>
      </c>
      <c r="B398" t="s">
        <v>1272</v>
      </c>
      <c r="C398" t="s">
        <v>1273</v>
      </c>
      <c r="D398">
        <v>51</v>
      </c>
      <c r="E398" t="s">
        <v>533</v>
      </c>
      <c r="H398" t="s">
        <v>1274</v>
      </c>
      <c r="K398" t="s">
        <v>65</v>
      </c>
      <c r="L398" t="s">
        <v>1168</v>
      </c>
      <c r="M398" t="s">
        <v>1169</v>
      </c>
      <c r="N398" t="s">
        <v>1275</v>
      </c>
      <c r="O398" s="19">
        <f t="shared" si="2"/>
        <v>1622</v>
      </c>
      <c r="P398">
        <v>4</v>
      </c>
      <c r="Q398" t="s">
        <v>1276</v>
      </c>
      <c r="R398" s="6">
        <v>10.61</v>
      </c>
      <c r="S398">
        <v>152</v>
      </c>
      <c r="T398">
        <v>109.9</v>
      </c>
      <c r="U398" s="5">
        <v>10</v>
      </c>
      <c r="V398" s="5">
        <v>10</v>
      </c>
      <c r="W398" s="6">
        <v>9.5399999999999991</v>
      </c>
      <c r="X398" s="6">
        <v>5.42</v>
      </c>
      <c r="Y398" s="6">
        <v>5.08</v>
      </c>
      <c r="Z398" s="6">
        <v>0.99</v>
      </c>
      <c r="AA398" s="6">
        <v>0.76</v>
      </c>
      <c r="AB398" s="6">
        <v>-0.35</v>
      </c>
      <c r="AC398" s="6">
        <v>1.46</v>
      </c>
      <c r="AD398" s="6">
        <v>12.97</v>
      </c>
      <c r="AE398" s="6">
        <v>0.85</v>
      </c>
      <c r="AF398" s="6">
        <v>5.14</v>
      </c>
      <c r="AG398" s="6">
        <v>1.06</v>
      </c>
      <c r="AI398" s="6">
        <v>0.42</v>
      </c>
      <c r="AJ398" s="6">
        <v>2.2000000000000002</v>
      </c>
      <c r="AK398" s="6">
        <v>13.92</v>
      </c>
      <c r="AL398" s="6">
        <v>3.4</v>
      </c>
      <c r="AM398">
        <v>14.3</v>
      </c>
      <c r="AO398">
        <v>7</v>
      </c>
      <c r="AP398">
        <v>1.7</v>
      </c>
      <c r="AR398">
        <v>11.8</v>
      </c>
      <c r="AS398">
        <v>-11.8</v>
      </c>
      <c r="AT398">
        <v>5.6</v>
      </c>
      <c r="AU398">
        <v>-16.2</v>
      </c>
      <c r="AV398">
        <v>97.6</v>
      </c>
      <c r="AW398">
        <v>9999</v>
      </c>
      <c r="AX398" s="6">
        <v>1.1299999999999999</v>
      </c>
      <c r="AY398" s="6">
        <v>5.28</v>
      </c>
      <c r="AZ398" s="6">
        <v>0</v>
      </c>
      <c r="BA398" s="6">
        <v>-0.33</v>
      </c>
      <c r="BB398" s="6">
        <v>-1.1499999999999999</v>
      </c>
      <c r="BC398" s="6">
        <v>-10.039999999999999</v>
      </c>
      <c r="BD398" s="6">
        <v>-24.5</v>
      </c>
      <c r="BE398" s="6">
        <v>-25.92</v>
      </c>
      <c r="BF398" s="6">
        <v>29.35</v>
      </c>
      <c r="BG398" s="6">
        <v>11.92</v>
      </c>
      <c r="BH398" s="6">
        <v>241.61</v>
      </c>
    </row>
    <row r="399" spans="1:61" hidden="1" x14ac:dyDescent="0.2">
      <c r="A399" t="s">
        <v>2502</v>
      </c>
      <c r="B399" t="s">
        <v>2745</v>
      </c>
      <c r="C399" t="s">
        <v>2746</v>
      </c>
      <c r="D399">
        <v>95</v>
      </c>
      <c r="E399" t="s">
        <v>203</v>
      </c>
      <c r="G399" t="s">
        <v>74</v>
      </c>
      <c r="H399" t="s">
        <v>2747</v>
      </c>
      <c r="K399" t="s">
        <v>65</v>
      </c>
      <c r="L399" t="s">
        <v>558</v>
      </c>
      <c r="M399" t="s">
        <v>1134</v>
      </c>
      <c r="N399" t="s">
        <v>2748</v>
      </c>
      <c r="O399" s="19">
        <f t="shared" si="2"/>
        <v>1409</v>
      </c>
      <c r="P399">
        <v>4</v>
      </c>
      <c r="Q399" t="s">
        <v>192</v>
      </c>
      <c r="R399" s="6">
        <v>3.96</v>
      </c>
      <c r="S399">
        <v>68.099999999999994</v>
      </c>
      <c r="T399">
        <v>65</v>
      </c>
      <c r="U399" s="5">
        <v>3</v>
      </c>
      <c r="V399" s="5">
        <v>10</v>
      </c>
      <c r="W399" s="6">
        <v>14.39</v>
      </c>
      <c r="X399" s="6">
        <v>18.32</v>
      </c>
      <c r="Y399" s="6">
        <v>7.39</v>
      </c>
      <c r="Z399" s="6">
        <v>0.96</v>
      </c>
      <c r="AA399" s="6">
        <v>0.79</v>
      </c>
      <c r="AB399" s="6">
        <v>4.8</v>
      </c>
      <c r="AC399" s="6">
        <v>21.73</v>
      </c>
      <c r="AD399" s="6">
        <v>-11.01</v>
      </c>
      <c r="AE399" s="6">
        <v>0.84</v>
      </c>
      <c r="AF399" s="6">
        <v>5.89</v>
      </c>
      <c r="AG399" s="6">
        <v>24.7</v>
      </c>
      <c r="AH399" s="6">
        <v>-21.78</v>
      </c>
      <c r="AI399" s="6">
        <v>0.97</v>
      </c>
      <c r="AJ399" s="6">
        <v>3.11</v>
      </c>
      <c r="AK399" s="6">
        <v>6.57</v>
      </c>
      <c r="AL399" s="6">
        <v>-1.26</v>
      </c>
      <c r="AM399">
        <v>20.5</v>
      </c>
      <c r="AN399">
        <v>17.2</v>
      </c>
      <c r="AO399">
        <v>9.3000000000000007</v>
      </c>
      <c r="AP399">
        <v>0.7</v>
      </c>
      <c r="AQ399">
        <v>-43.2</v>
      </c>
      <c r="AR399">
        <v>-39.9</v>
      </c>
      <c r="AS399">
        <v>-49.8</v>
      </c>
      <c r="AT399">
        <v>-45.8</v>
      </c>
      <c r="AU399">
        <v>-64.400000000000006</v>
      </c>
      <c r="AV399">
        <v>49</v>
      </c>
      <c r="AW399">
        <v>28.3</v>
      </c>
      <c r="AX399" s="6">
        <v>0.65</v>
      </c>
      <c r="AY399" s="6">
        <v>-0.84</v>
      </c>
      <c r="AZ399" s="6">
        <v>0</v>
      </c>
      <c r="BA399" s="6">
        <v>-2.44</v>
      </c>
      <c r="BB399" s="6">
        <v>-22.23</v>
      </c>
      <c r="BC399" s="6">
        <v>-33.57</v>
      </c>
      <c r="BD399" s="6">
        <v>-31.33</v>
      </c>
      <c r="BE399" s="6">
        <v>-35.31</v>
      </c>
      <c r="BF399" s="6">
        <v>-4.1500000000000004</v>
      </c>
      <c r="BG399" s="6">
        <v>6.73</v>
      </c>
      <c r="BH399" s="6">
        <v>782.36</v>
      </c>
    </row>
    <row r="400" spans="1:61" hidden="1" x14ac:dyDescent="0.2">
      <c r="A400" t="s">
        <v>2507</v>
      </c>
      <c r="B400" t="s">
        <v>1651</v>
      </c>
      <c r="C400" t="s">
        <v>1652</v>
      </c>
      <c r="D400">
        <v>69</v>
      </c>
      <c r="E400" t="s">
        <v>364</v>
      </c>
      <c r="H400" t="s">
        <v>1653</v>
      </c>
      <c r="K400" t="s">
        <v>65</v>
      </c>
      <c r="L400" t="s">
        <v>66</v>
      </c>
      <c r="M400" t="s">
        <v>67</v>
      </c>
      <c r="N400" t="s">
        <v>1654</v>
      </c>
      <c r="O400" s="19">
        <f t="shared" si="2"/>
        <v>2520</v>
      </c>
      <c r="P400">
        <v>4</v>
      </c>
      <c r="Q400" t="s">
        <v>1655</v>
      </c>
      <c r="R400" s="6">
        <v>7.08</v>
      </c>
      <c r="S400">
        <v>72</v>
      </c>
      <c r="T400">
        <v>45.1</v>
      </c>
      <c r="U400" s="5">
        <v>10</v>
      </c>
      <c r="V400" s="5">
        <v>10</v>
      </c>
      <c r="W400" s="6">
        <v>12.35</v>
      </c>
      <c r="X400" s="6">
        <v>10.28</v>
      </c>
      <c r="Y400" s="6">
        <v>0</v>
      </c>
      <c r="Z400" s="6">
        <v>0.98</v>
      </c>
      <c r="AA400" s="6">
        <v>0.87</v>
      </c>
      <c r="AB400" s="6">
        <v>3.01</v>
      </c>
      <c r="AC400" s="6">
        <v>-3.79</v>
      </c>
      <c r="AD400" s="6">
        <v>-16.27</v>
      </c>
      <c r="AE400" s="6">
        <v>0.71</v>
      </c>
      <c r="AF400" s="6">
        <v>7.67</v>
      </c>
      <c r="AG400" s="6">
        <v>20.77</v>
      </c>
      <c r="AI400" s="6">
        <v>0.86</v>
      </c>
      <c r="AJ400" s="6">
        <v>11.78</v>
      </c>
      <c r="AK400" s="6">
        <v>12.65</v>
      </c>
      <c r="AL400" s="6">
        <v>-2.52</v>
      </c>
      <c r="AM400">
        <v>10.6</v>
      </c>
      <c r="AN400">
        <v>10.199999999999999</v>
      </c>
      <c r="AO400">
        <v>6</v>
      </c>
      <c r="AP400">
        <v>2.7</v>
      </c>
      <c r="AQ400">
        <v>-22.7</v>
      </c>
      <c r="AR400">
        <v>-27.7</v>
      </c>
      <c r="AS400">
        <v>-47.4</v>
      </c>
      <c r="AT400">
        <v>-27.3</v>
      </c>
      <c r="AU400">
        <v>-47.6</v>
      </c>
      <c r="AV400">
        <v>12.2</v>
      </c>
      <c r="AW400">
        <v>15.7</v>
      </c>
      <c r="AX400" s="6">
        <v>0.28000000000000003</v>
      </c>
      <c r="AY400" s="6">
        <v>-6.38</v>
      </c>
      <c r="AZ400" s="6">
        <v>0</v>
      </c>
      <c r="BA400" s="6">
        <v>-2.1</v>
      </c>
      <c r="BB400" s="6">
        <v>-4.84</v>
      </c>
      <c r="BC400" s="6">
        <v>1.72</v>
      </c>
      <c r="BD400" s="6">
        <v>-4.01</v>
      </c>
      <c r="BE400" s="6">
        <v>9.49</v>
      </c>
      <c r="BF400" s="6">
        <v>-28.1</v>
      </c>
      <c r="BG400" s="6">
        <v>2.87</v>
      </c>
      <c r="BH400" s="6">
        <v>258.62</v>
      </c>
    </row>
    <row r="401" spans="1:60" hidden="1" x14ac:dyDescent="0.2">
      <c r="A401" t="s">
        <v>2512</v>
      </c>
      <c r="B401" t="s">
        <v>2554</v>
      </c>
      <c r="C401" t="s">
        <v>2555</v>
      </c>
      <c r="D401">
        <v>67</v>
      </c>
      <c r="E401" t="s">
        <v>210</v>
      </c>
      <c r="G401" t="s">
        <v>74</v>
      </c>
      <c r="H401" t="s">
        <v>2556</v>
      </c>
      <c r="K401" t="s">
        <v>65</v>
      </c>
      <c r="L401" t="s">
        <v>86</v>
      </c>
      <c r="M401" t="s">
        <v>166</v>
      </c>
      <c r="N401" t="s">
        <v>2557</v>
      </c>
      <c r="O401" s="19">
        <f t="shared" si="2"/>
        <v>4470</v>
      </c>
      <c r="P401">
        <v>4</v>
      </c>
      <c r="Q401" t="s">
        <v>1972</v>
      </c>
      <c r="R401" s="6">
        <v>3.82</v>
      </c>
      <c r="S401">
        <v>56.5</v>
      </c>
      <c r="T401">
        <v>53.3</v>
      </c>
      <c r="U401" s="5">
        <v>1</v>
      </c>
      <c r="V401" s="5">
        <v>10</v>
      </c>
      <c r="W401" s="6">
        <v>10.050000000000001</v>
      </c>
      <c r="X401" s="6">
        <v>4.9400000000000004</v>
      </c>
      <c r="Y401" s="6">
        <v>5.7</v>
      </c>
      <c r="Z401" s="6">
        <v>0.97</v>
      </c>
      <c r="AA401" s="6">
        <v>0.93</v>
      </c>
      <c r="AB401" s="6">
        <v>4.2</v>
      </c>
      <c r="AC401" s="6">
        <v>2.1</v>
      </c>
      <c r="AD401" s="6">
        <v>-9.7899999999999991</v>
      </c>
      <c r="AE401" s="6">
        <v>0.75</v>
      </c>
      <c r="AF401" s="6">
        <v>6.35</v>
      </c>
      <c r="AG401" s="6">
        <v>6.47</v>
      </c>
      <c r="AH401" s="6">
        <v>-44.2</v>
      </c>
      <c r="AI401" s="6">
        <v>0.98</v>
      </c>
      <c r="AJ401" s="6">
        <v>3.82</v>
      </c>
      <c r="AK401" s="6">
        <v>3.8</v>
      </c>
      <c r="AL401" s="6">
        <v>-1.29</v>
      </c>
      <c r="AM401">
        <v>15.4</v>
      </c>
      <c r="AN401">
        <v>14.8</v>
      </c>
      <c r="AO401">
        <v>10.9</v>
      </c>
      <c r="AP401">
        <v>1.2</v>
      </c>
      <c r="AQ401">
        <v>-12.9</v>
      </c>
      <c r="AR401">
        <v>-11.8</v>
      </c>
      <c r="AS401">
        <v>-26.3</v>
      </c>
      <c r="AT401">
        <v>-15.4</v>
      </c>
      <c r="AU401">
        <v>17.8</v>
      </c>
      <c r="AV401">
        <v>23.5</v>
      </c>
      <c r="AW401">
        <v>3.7</v>
      </c>
      <c r="AX401" s="6">
        <v>-0.78</v>
      </c>
      <c r="AY401" s="6">
        <v>3.98</v>
      </c>
      <c r="AZ401" s="6">
        <v>0</v>
      </c>
      <c r="BA401" s="6">
        <v>-2.77</v>
      </c>
      <c r="BB401" s="6">
        <v>-5.73</v>
      </c>
      <c r="BC401" s="6">
        <v>-14.27</v>
      </c>
      <c r="BD401" s="6">
        <v>-13.08</v>
      </c>
      <c r="BE401" s="6">
        <v>-8.17</v>
      </c>
      <c r="BF401" s="6">
        <v>21.57</v>
      </c>
      <c r="BG401" s="6">
        <v>-7.53</v>
      </c>
    </row>
    <row r="402" spans="1:60" hidden="1" x14ac:dyDescent="0.2">
      <c r="A402" t="s">
        <v>2517</v>
      </c>
      <c r="B402" t="s">
        <v>2559</v>
      </c>
      <c r="C402" t="s">
        <v>2559</v>
      </c>
      <c r="D402">
        <v>100</v>
      </c>
      <c r="E402" t="s">
        <v>93</v>
      </c>
      <c r="G402" t="s">
        <v>127</v>
      </c>
      <c r="H402" t="s">
        <v>2560</v>
      </c>
      <c r="K402" t="s">
        <v>65</v>
      </c>
      <c r="L402" t="s">
        <v>66</v>
      </c>
      <c r="M402" t="s">
        <v>77</v>
      </c>
      <c r="N402" s="17" t="s">
        <v>2561</v>
      </c>
      <c r="O402" s="19">
        <f t="shared" si="2"/>
        <v>36270</v>
      </c>
      <c r="P402">
        <v>4</v>
      </c>
      <c r="Q402" t="s">
        <v>2562</v>
      </c>
      <c r="R402" s="6">
        <v>1.2</v>
      </c>
      <c r="S402">
        <v>42.8</v>
      </c>
      <c r="T402">
        <v>38</v>
      </c>
      <c r="U402" s="5">
        <v>9</v>
      </c>
      <c r="V402" s="5">
        <v>9</v>
      </c>
      <c r="W402" s="6">
        <v>45.96</v>
      </c>
      <c r="X402" s="6">
        <v>22.44</v>
      </c>
      <c r="Y402" s="6">
        <v>13.22</v>
      </c>
      <c r="Z402" s="6">
        <v>0.99</v>
      </c>
      <c r="AA402" s="6">
        <v>0.92</v>
      </c>
      <c r="AB402" s="6">
        <v>23.31</v>
      </c>
      <c r="AC402" s="6">
        <v>19.850000000000001</v>
      </c>
      <c r="AD402" s="6">
        <v>9.0500000000000007</v>
      </c>
      <c r="AE402" s="6">
        <v>0.92</v>
      </c>
      <c r="AF402" s="6">
        <v>21.56</v>
      </c>
      <c r="AG402" s="6">
        <v>16.62</v>
      </c>
      <c r="AH402" s="6">
        <v>9.82</v>
      </c>
      <c r="AI402" s="6">
        <v>0.97</v>
      </c>
      <c r="AJ402" s="6">
        <v>10.99</v>
      </c>
      <c r="AK402" s="6">
        <v>12.97</v>
      </c>
      <c r="AL402" s="6">
        <v>11.75</v>
      </c>
      <c r="AM402">
        <v>33.799999999999997</v>
      </c>
      <c r="AN402">
        <v>35.6</v>
      </c>
      <c r="AO402">
        <v>31</v>
      </c>
      <c r="AP402">
        <v>15</v>
      </c>
      <c r="AQ402">
        <v>10.1</v>
      </c>
      <c r="AR402">
        <v>-0.4</v>
      </c>
      <c r="AS402">
        <v>9.1999999999999993</v>
      </c>
      <c r="AT402">
        <v>22.8</v>
      </c>
      <c r="AU402">
        <v>-15.3</v>
      </c>
      <c r="AV402">
        <v>38.9</v>
      </c>
      <c r="AW402">
        <v>5.9</v>
      </c>
      <c r="AX402" s="6">
        <v>27.58</v>
      </c>
      <c r="AY402" s="6">
        <v>17.61</v>
      </c>
      <c r="AZ402" s="6">
        <v>0</v>
      </c>
      <c r="BA402" s="6">
        <v>0.41</v>
      </c>
      <c r="BB402" s="6">
        <v>5.85</v>
      </c>
      <c r="BC402" s="6">
        <v>-12.46</v>
      </c>
      <c r="BD402" s="6">
        <v>-6.19</v>
      </c>
      <c r="BE402" s="6">
        <v>3.4</v>
      </c>
      <c r="BF402" s="6">
        <v>125.01</v>
      </c>
      <c r="BG402" s="6">
        <v>1042.22</v>
      </c>
      <c r="BH402" s="6">
        <v>287.72000000000003</v>
      </c>
    </row>
    <row r="403" spans="1:60" hidden="1" x14ac:dyDescent="0.2">
      <c r="A403" t="s">
        <v>2522</v>
      </c>
      <c r="B403" t="s">
        <v>2347</v>
      </c>
      <c r="C403" t="s">
        <v>2348</v>
      </c>
      <c r="D403">
        <v>88</v>
      </c>
      <c r="E403" t="s">
        <v>578</v>
      </c>
      <c r="H403" t="s">
        <v>2349</v>
      </c>
      <c r="K403" t="s">
        <v>309</v>
      </c>
      <c r="L403" t="s">
        <v>148</v>
      </c>
      <c r="M403" t="s">
        <v>1944</v>
      </c>
      <c r="N403" s="17" t="s">
        <v>2350</v>
      </c>
      <c r="O403" s="19">
        <f t="shared" si="2"/>
        <v>14223</v>
      </c>
      <c r="P403">
        <v>4</v>
      </c>
      <c r="Q403" t="s">
        <v>1339</v>
      </c>
      <c r="R403" s="6">
        <v>1.19</v>
      </c>
      <c r="S403">
        <v>27.5</v>
      </c>
      <c r="T403">
        <v>17.2</v>
      </c>
      <c r="U403" s="5">
        <v>9</v>
      </c>
      <c r="V403" s="5">
        <v>9</v>
      </c>
      <c r="W403" s="6">
        <v>16.55</v>
      </c>
      <c r="X403" s="6">
        <v>9.36</v>
      </c>
      <c r="Y403" s="6">
        <v>4.72</v>
      </c>
      <c r="Z403" s="6">
        <v>0.82</v>
      </c>
      <c r="AA403" s="6">
        <v>0.75</v>
      </c>
      <c r="AB403" s="6">
        <v>18.440000000000001</v>
      </c>
      <c r="AC403" s="6">
        <v>18.260000000000002</v>
      </c>
      <c r="AD403" s="6">
        <v>-3.88</v>
      </c>
      <c r="AE403" s="6">
        <v>0.61</v>
      </c>
      <c r="AF403" s="6">
        <v>18.45</v>
      </c>
      <c r="AG403" s="6">
        <v>28.31</v>
      </c>
      <c r="AH403" s="6">
        <v>-40.299999999999997</v>
      </c>
      <c r="AI403" s="6">
        <v>0.68</v>
      </c>
      <c r="AJ403" s="6">
        <v>6.78</v>
      </c>
      <c r="AK403" s="6">
        <v>6.41</v>
      </c>
      <c r="AL403" s="6">
        <v>1.88</v>
      </c>
      <c r="AM403">
        <v>26.1</v>
      </c>
      <c r="AN403">
        <v>23.2</v>
      </c>
      <c r="AO403">
        <v>13.8</v>
      </c>
      <c r="AP403">
        <v>3.7</v>
      </c>
      <c r="AQ403">
        <v>25.9</v>
      </c>
      <c r="AR403">
        <v>21.2</v>
      </c>
      <c r="AS403">
        <v>-6.2</v>
      </c>
      <c r="AT403">
        <v>71.400000000000006</v>
      </c>
      <c r="AU403">
        <v>59.4</v>
      </c>
      <c r="AV403">
        <v>1.6</v>
      </c>
      <c r="AW403">
        <v>0.1</v>
      </c>
      <c r="AX403" s="6">
        <v>22.6</v>
      </c>
      <c r="AY403" s="6">
        <v>19.57</v>
      </c>
      <c r="AZ403" s="6">
        <v>0</v>
      </c>
      <c r="BA403" s="6">
        <v>1.22</v>
      </c>
      <c r="BB403" s="6">
        <v>19.87</v>
      </c>
      <c r="BC403" s="6">
        <v>14.82</v>
      </c>
      <c r="BD403" s="6">
        <v>18.41</v>
      </c>
      <c r="BE403" s="6">
        <v>55.42</v>
      </c>
      <c r="BF403" s="6">
        <v>144.4</v>
      </c>
      <c r="BG403" s="6">
        <v>667.38</v>
      </c>
      <c r="BH403" s="6">
        <v>524.46</v>
      </c>
    </row>
    <row r="404" spans="1:60" hidden="1" x14ac:dyDescent="0.2">
      <c r="A404" t="s">
        <v>2528</v>
      </c>
      <c r="B404" t="s">
        <v>2723</v>
      </c>
      <c r="C404" t="s">
        <v>2724</v>
      </c>
      <c r="D404">
        <v>95</v>
      </c>
      <c r="E404" t="s">
        <v>93</v>
      </c>
      <c r="G404" t="s">
        <v>74</v>
      </c>
      <c r="H404" t="s">
        <v>2725</v>
      </c>
      <c r="K404" t="s">
        <v>65</v>
      </c>
      <c r="L404" t="s">
        <v>86</v>
      </c>
      <c r="M404" t="s">
        <v>87</v>
      </c>
      <c r="N404" s="17" t="s">
        <v>2726</v>
      </c>
      <c r="O404" s="19">
        <f t="shared" si="2"/>
        <v>14666</v>
      </c>
      <c r="P404">
        <v>1</v>
      </c>
      <c r="Q404" t="s">
        <v>2727</v>
      </c>
      <c r="R404" s="6">
        <v>1.24</v>
      </c>
      <c r="S404">
        <v>14.8</v>
      </c>
      <c r="T404">
        <v>14.2</v>
      </c>
      <c r="U404" s="5">
        <v>9</v>
      </c>
      <c r="V404" s="5">
        <v>9</v>
      </c>
      <c r="W404" s="6">
        <v>18.11</v>
      </c>
      <c r="X404" s="6">
        <v>24.57</v>
      </c>
      <c r="Y404" s="6">
        <v>15.38</v>
      </c>
      <c r="Z404" s="6">
        <v>0.9</v>
      </c>
      <c r="AA404" s="6">
        <v>0.87</v>
      </c>
      <c r="AB404" s="6">
        <v>26.21</v>
      </c>
      <c r="AC404" s="6">
        <v>32.81</v>
      </c>
      <c r="AD404" s="6">
        <v>4.74</v>
      </c>
      <c r="AE404" s="6">
        <v>0.75</v>
      </c>
      <c r="AF404" s="6">
        <v>20.96</v>
      </c>
      <c r="AG404" s="6">
        <v>21.68</v>
      </c>
      <c r="AH404" s="6">
        <v>6.48</v>
      </c>
      <c r="AI404" s="6">
        <v>0.78</v>
      </c>
      <c r="AJ404" s="6">
        <v>6.74</v>
      </c>
      <c r="AK404" s="6">
        <v>7.26</v>
      </c>
      <c r="AL404" s="6">
        <v>0.33</v>
      </c>
      <c r="AM404">
        <v>14.7</v>
      </c>
      <c r="AN404">
        <v>11.9</v>
      </c>
      <c r="AO404">
        <v>8.3000000000000007</v>
      </c>
      <c r="AP404">
        <v>1.6</v>
      </c>
      <c r="AQ404">
        <v>-7.2</v>
      </c>
      <c r="AR404">
        <v>0.8</v>
      </c>
      <c r="AS404">
        <v>18.5</v>
      </c>
      <c r="AT404">
        <v>55.7</v>
      </c>
      <c r="AU404">
        <v>16.399999999999999</v>
      </c>
      <c r="AV404">
        <v>22.5</v>
      </c>
      <c r="AW404">
        <v>2.8</v>
      </c>
      <c r="AX404" s="6">
        <v>15.86</v>
      </c>
      <c r="AY404" s="6">
        <v>30.16</v>
      </c>
      <c r="AZ404" s="6">
        <v>0</v>
      </c>
      <c r="BA404" s="6">
        <v>-0.15</v>
      </c>
      <c r="BB404" s="6">
        <v>4.58</v>
      </c>
      <c r="BC404" s="6">
        <v>19.38</v>
      </c>
      <c r="BD404" s="6">
        <v>30.24</v>
      </c>
      <c r="BE404" s="6">
        <v>59.5</v>
      </c>
      <c r="BF404" s="6">
        <v>273.57</v>
      </c>
      <c r="BG404" s="6">
        <v>335.89</v>
      </c>
      <c r="BH404" s="6">
        <v>341.18</v>
      </c>
    </row>
    <row r="405" spans="1:60" hidden="1" x14ac:dyDescent="0.2">
      <c r="A405" t="s">
        <v>2535</v>
      </c>
      <c r="B405" t="s">
        <v>2591</v>
      </c>
      <c r="C405" t="s">
        <v>2592</v>
      </c>
      <c r="D405">
        <v>90</v>
      </c>
      <c r="E405" t="s">
        <v>1680</v>
      </c>
      <c r="G405" t="s">
        <v>84</v>
      </c>
      <c r="H405" t="s">
        <v>2593</v>
      </c>
      <c r="K405" t="s">
        <v>65</v>
      </c>
      <c r="L405" t="s">
        <v>148</v>
      </c>
      <c r="M405" t="s">
        <v>1944</v>
      </c>
      <c r="N405" s="17" t="s">
        <v>2594</v>
      </c>
      <c r="O405" s="19">
        <f t="shared" si="2"/>
        <v>23538</v>
      </c>
      <c r="P405">
        <v>4</v>
      </c>
      <c r="Q405" t="s">
        <v>1220</v>
      </c>
      <c r="R405" s="6">
        <v>1.66</v>
      </c>
      <c r="S405">
        <v>31</v>
      </c>
      <c r="T405">
        <v>27.7</v>
      </c>
      <c r="U405" s="5">
        <v>0</v>
      </c>
      <c r="V405" s="5">
        <v>9</v>
      </c>
      <c r="W405" s="6">
        <v>12.97</v>
      </c>
      <c r="X405" s="6">
        <v>1</v>
      </c>
      <c r="Y405" s="6">
        <v>4</v>
      </c>
      <c r="Z405" s="6">
        <v>0.93</v>
      </c>
      <c r="AA405" s="6">
        <v>0.95</v>
      </c>
      <c r="AB405" s="6">
        <v>8.7100000000000009</v>
      </c>
      <c r="AC405" s="6">
        <v>7.27</v>
      </c>
      <c r="AD405" s="6">
        <v>6.41</v>
      </c>
      <c r="AE405" s="6">
        <v>0.9</v>
      </c>
      <c r="AF405" s="6">
        <v>7.37</v>
      </c>
      <c r="AG405" s="6">
        <v>8.7799999999999994</v>
      </c>
      <c r="AH405" s="6">
        <v>4.21</v>
      </c>
      <c r="AI405" s="6">
        <v>0.79</v>
      </c>
      <c r="AJ405" s="6">
        <v>-0.1</v>
      </c>
      <c r="AK405" s="6">
        <v>0.36</v>
      </c>
      <c r="AL405" s="6">
        <v>4.4800000000000004</v>
      </c>
      <c r="AM405">
        <v>25.9</v>
      </c>
      <c r="AN405">
        <v>18.600000000000001</v>
      </c>
      <c r="AO405">
        <v>15.2</v>
      </c>
      <c r="AP405">
        <v>4.0999999999999996</v>
      </c>
      <c r="AQ405">
        <v>34.200000000000003</v>
      </c>
      <c r="AR405">
        <v>33.799999999999997</v>
      </c>
      <c r="AS405">
        <v>34.1</v>
      </c>
      <c r="AT405">
        <v>73.599999999999994</v>
      </c>
      <c r="AU405">
        <v>50.6</v>
      </c>
      <c r="AV405">
        <v>24.2</v>
      </c>
      <c r="AW405">
        <v>2.1</v>
      </c>
      <c r="AX405" s="6">
        <v>12.38</v>
      </c>
      <c r="AY405" s="6">
        <v>15.27</v>
      </c>
      <c r="AZ405" s="6">
        <v>0</v>
      </c>
      <c r="BA405" s="6">
        <v>4.17</v>
      </c>
      <c r="BB405" s="6">
        <v>17.989999999999998</v>
      </c>
      <c r="BC405" s="6">
        <v>14.41</v>
      </c>
      <c r="BD405" s="6">
        <v>32</v>
      </c>
      <c r="BE405" s="6">
        <v>69.75</v>
      </c>
      <c r="BF405" s="6">
        <v>103.53</v>
      </c>
      <c r="BG405" s="6">
        <v>221.22</v>
      </c>
      <c r="BH405" s="6">
        <v>270.58999999999997</v>
      </c>
    </row>
    <row r="406" spans="1:60" hidden="1" x14ac:dyDescent="0.2">
      <c r="A406" t="s">
        <v>2541</v>
      </c>
      <c r="B406" t="s">
        <v>3285</v>
      </c>
      <c r="C406" t="s">
        <v>3286</v>
      </c>
      <c r="D406">
        <v>64</v>
      </c>
      <c r="E406" t="s">
        <v>1325</v>
      </c>
      <c r="G406" t="s">
        <v>94</v>
      </c>
      <c r="H406" t="s">
        <v>3287</v>
      </c>
      <c r="K406" t="s">
        <v>65</v>
      </c>
      <c r="L406" t="s">
        <v>86</v>
      </c>
      <c r="M406" t="s">
        <v>198</v>
      </c>
      <c r="N406" s="17" t="s">
        <v>3288</v>
      </c>
      <c r="O406" s="19">
        <f t="shared" si="2"/>
        <v>14483</v>
      </c>
      <c r="P406">
        <v>4</v>
      </c>
      <c r="Q406" t="s">
        <v>305</v>
      </c>
      <c r="R406" s="6">
        <v>1.55</v>
      </c>
      <c r="S406">
        <v>20</v>
      </c>
      <c r="T406">
        <v>22.3</v>
      </c>
      <c r="U406" s="5">
        <v>7</v>
      </c>
      <c r="V406" s="5">
        <v>9</v>
      </c>
      <c r="W406" s="6">
        <v>34.4</v>
      </c>
      <c r="X406" s="6">
        <v>19.760000000000002</v>
      </c>
      <c r="Y406" s="6">
        <v>5.68</v>
      </c>
      <c r="Z406" s="6">
        <v>0.98</v>
      </c>
      <c r="AA406" s="6">
        <v>0.96</v>
      </c>
      <c r="AB406" s="6">
        <v>16.34</v>
      </c>
      <c r="AC406" s="6">
        <v>5.4</v>
      </c>
      <c r="AD406" s="6">
        <v>10.79</v>
      </c>
      <c r="AE406" s="6">
        <v>0.93</v>
      </c>
      <c r="AF406" s="6">
        <v>13.06</v>
      </c>
      <c r="AG406" s="6">
        <v>-2.6</v>
      </c>
      <c r="AH406" s="6">
        <v>37.17</v>
      </c>
      <c r="AI406" s="6">
        <v>0.94</v>
      </c>
      <c r="AJ406" s="6">
        <v>23.89</v>
      </c>
      <c r="AK406" s="6">
        <v>4.45</v>
      </c>
      <c r="AL406" s="6">
        <v>5.01</v>
      </c>
      <c r="AM406">
        <v>24.6</v>
      </c>
      <c r="AN406">
        <v>12.9</v>
      </c>
      <c r="AO406">
        <v>13.8</v>
      </c>
      <c r="AP406">
        <v>2.8</v>
      </c>
      <c r="AQ406">
        <v>-21</v>
      </c>
      <c r="AR406">
        <v>-35.1</v>
      </c>
      <c r="AS406">
        <v>-4.8</v>
      </c>
      <c r="AT406">
        <v>-27.5</v>
      </c>
      <c r="AU406">
        <v>-44.4</v>
      </c>
      <c r="AV406">
        <v>35.700000000000003</v>
      </c>
      <c r="AW406">
        <v>8</v>
      </c>
      <c r="AX406" s="6">
        <v>11.12</v>
      </c>
      <c r="AY406" s="6">
        <v>2.2000000000000002</v>
      </c>
      <c r="AZ406" s="6">
        <v>0</v>
      </c>
      <c r="BA406" s="6">
        <v>0.37</v>
      </c>
      <c r="BB406" s="6">
        <v>0.86</v>
      </c>
      <c r="BC406" s="6">
        <v>-3.26</v>
      </c>
      <c r="BD406" s="6">
        <v>7.59</v>
      </c>
      <c r="BE406" s="6">
        <v>9.61</v>
      </c>
      <c r="BF406" s="6">
        <v>11.5</v>
      </c>
      <c r="BG406" s="6">
        <v>187</v>
      </c>
      <c r="BH406" s="6">
        <v>186.69</v>
      </c>
    </row>
    <row r="407" spans="1:60" hidden="1" x14ac:dyDescent="0.2">
      <c r="A407" t="s">
        <v>2547</v>
      </c>
      <c r="B407" t="s">
        <v>2261</v>
      </c>
      <c r="C407" t="s">
        <v>2262</v>
      </c>
      <c r="D407">
        <v>67</v>
      </c>
      <c r="E407" t="s">
        <v>1604</v>
      </c>
      <c r="G407" t="s">
        <v>281</v>
      </c>
      <c r="H407" t="s">
        <v>2263</v>
      </c>
      <c r="K407" t="s">
        <v>65</v>
      </c>
      <c r="L407" t="s">
        <v>86</v>
      </c>
      <c r="M407" t="s">
        <v>876</v>
      </c>
      <c r="N407" s="17" t="s">
        <v>1966</v>
      </c>
      <c r="O407" s="19">
        <f t="shared" si="2"/>
        <v>5994</v>
      </c>
      <c r="P407">
        <v>4</v>
      </c>
      <c r="Q407" t="s">
        <v>2264</v>
      </c>
      <c r="R407" s="6">
        <v>1.82</v>
      </c>
      <c r="S407">
        <v>51.1</v>
      </c>
      <c r="T407">
        <v>37.1</v>
      </c>
      <c r="U407" s="5">
        <v>9</v>
      </c>
      <c r="V407" s="5">
        <v>9</v>
      </c>
      <c r="W407" s="6">
        <v>19.190000000000001</v>
      </c>
      <c r="X407" s="6">
        <v>16.09</v>
      </c>
      <c r="Y407" s="6">
        <v>0</v>
      </c>
      <c r="Z407" s="6">
        <v>0.92</v>
      </c>
      <c r="AA407" s="6">
        <v>0.84</v>
      </c>
      <c r="AB407" s="6">
        <v>8.44</v>
      </c>
      <c r="AC407" s="6">
        <v>3.05</v>
      </c>
      <c r="AD407" s="6">
        <v>-15.02</v>
      </c>
      <c r="AE407" s="6">
        <v>0.78</v>
      </c>
      <c r="AF407" s="6">
        <v>17.149999999999999</v>
      </c>
      <c r="AG407" s="6">
        <v>5.61</v>
      </c>
      <c r="AH407" s="6">
        <v>-28.53</v>
      </c>
      <c r="AI407" s="6">
        <v>0.84</v>
      </c>
      <c r="AJ407" s="6">
        <v>5.08</v>
      </c>
      <c r="AK407" s="6">
        <v>5.0599999999999996</v>
      </c>
      <c r="AL407" s="6">
        <v>-4.0599999999999996</v>
      </c>
      <c r="AM407">
        <v>28</v>
      </c>
      <c r="AN407">
        <v>28</v>
      </c>
      <c r="AO407">
        <v>18.600000000000001</v>
      </c>
      <c r="AP407">
        <v>1.3</v>
      </c>
      <c r="AQ407">
        <v>35.6</v>
      </c>
      <c r="AR407">
        <v>36.299999999999997</v>
      </c>
      <c r="AS407">
        <v>1.1000000000000001</v>
      </c>
      <c r="AT407">
        <v>27.8</v>
      </c>
      <c r="AU407">
        <v>-24.4</v>
      </c>
      <c r="AV407">
        <v>3.1</v>
      </c>
      <c r="AW407">
        <v>0.6</v>
      </c>
      <c r="AX407" s="6">
        <v>10.78</v>
      </c>
      <c r="AY407" s="6">
        <v>13.58</v>
      </c>
      <c r="AZ407" s="6">
        <v>0</v>
      </c>
      <c r="BA407" s="6">
        <v>1.04</v>
      </c>
      <c r="BB407" s="6">
        <v>2.79</v>
      </c>
      <c r="BC407" s="6">
        <v>-2.6</v>
      </c>
      <c r="BD407" s="6">
        <v>3.1</v>
      </c>
      <c r="BE407" s="6">
        <v>-0.57999999999999996</v>
      </c>
      <c r="BF407" s="6">
        <v>89.03</v>
      </c>
      <c r="BG407" s="6">
        <v>178.46</v>
      </c>
      <c r="BH407" s="6">
        <v>1290.1300000000001</v>
      </c>
    </row>
    <row r="408" spans="1:60" hidden="1" x14ac:dyDescent="0.2">
      <c r="A408" t="s">
        <v>2553</v>
      </c>
      <c r="B408" t="s">
        <v>279</v>
      </c>
      <c r="C408" t="s">
        <v>280</v>
      </c>
      <c r="D408">
        <v>86</v>
      </c>
      <c r="E408" t="s">
        <v>144</v>
      </c>
      <c r="G408" t="s">
        <v>281</v>
      </c>
      <c r="H408" t="s">
        <v>282</v>
      </c>
      <c r="K408" t="s">
        <v>147</v>
      </c>
      <c r="L408" t="s">
        <v>86</v>
      </c>
      <c r="M408" t="s">
        <v>87</v>
      </c>
      <c r="N408" s="17" t="s">
        <v>283</v>
      </c>
      <c r="O408" s="19">
        <f t="shared" si="2"/>
        <v>9890</v>
      </c>
      <c r="P408">
        <v>4</v>
      </c>
      <c r="Q408" t="s">
        <v>284</v>
      </c>
      <c r="R408" s="6">
        <v>1.53</v>
      </c>
      <c r="S408">
        <v>26.8</v>
      </c>
      <c r="T408">
        <v>33.4</v>
      </c>
      <c r="U408" s="5">
        <v>9</v>
      </c>
      <c r="V408" s="5">
        <v>9</v>
      </c>
      <c r="W408" s="6">
        <v>20.73</v>
      </c>
      <c r="X408" s="6">
        <v>13.2</v>
      </c>
      <c r="Y408" s="6">
        <v>6.11</v>
      </c>
      <c r="Z408" s="6">
        <v>0.99</v>
      </c>
      <c r="AA408" s="6">
        <v>0.99</v>
      </c>
      <c r="AB408" s="6">
        <v>11.69</v>
      </c>
      <c r="AC408" s="6">
        <v>8.5500000000000007</v>
      </c>
      <c r="AD408" s="6">
        <v>2.2400000000000002</v>
      </c>
      <c r="AE408" s="6">
        <v>0.95</v>
      </c>
      <c r="AF408" s="6">
        <v>10.4</v>
      </c>
      <c r="AG408" s="6">
        <v>5.79</v>
      </c>
      <c r="AH408" s="6">
        <v>5.0199999999999996</v>
      </c>
      <c r="AI408" s="6">
        <v>0.95</v>
      </c>
      <c r="AJ408" s="6">
        <v>5.97</v>
      </c>
      <c r="AK408" s="6">
        <v>5.76</v>
      </c>
      <c r="AL408" s="6">
        <v>2.39</v>
      </c>
      <c r="AM408">
        <v>19.899999999999999</v>
      </c>
      <c r="AN408">
        <v>17.600000000000001</v>
      </c>
      <c r="AO408">
        <v>18.5</v>
      </c>
      <c r="AP408">
        <v>3</v>
      </c>
      <c r="AQ408">
        <v>-11.4</v>
      </c>
      <c r="AR408">
        <v>-21.8</v>
      </c>
      <c r="AS408">
        <v>-6.6</v>
      </c>
      <c r="AT408">
        <v>-3.5</v>
      </c>
      <c r="AU408">
        <v>-31.9</v>
      </c>
      <c r="AV408">
        <v>50.5</v>
      </c>
      <c r="AW408">
        <v>6.6</v>
      </c>
      <c r="AX408" s="6">
        <v>8.8699999999999992</v>
      </c>
      <c r="AY408" s="6">
        <v>4.6500000000000004</v>
      </c>
      <c r="AZ408" s="6">
        <v>0</v>
      </c>
      <c r="BA408" s="6">
        <v>-0.64</v>
      </c>
      <c r="BB408" s="6">
        <v>-0.36</v>
      </c>
      <c r="BC408" s="6">
        <v>-3.93</v>
      </c>
      <c r="BD408" s="6">
        <v>12.08</v>
      </c>
      <c r="BE408" s="6">
        <v>11.49</v>
      </c>
      <c r="BF408" s="6">
        <v>25.52</v>
      </c>
      <c r="BG408" s="6">
        <v>133.94999999999999</v>
      </c>
      <c r="BH408" s="6">
        <v>115.56</v>
      </c>
    </row>
    <row r="409" spans="1:60" hidden="1" x14ac:dyDescent="0.2">
      <c r="A409" t="s">
        <v>2558</v>
      </c>
      <c r="B409" t="s">
        <v>3197</v>
      </c>
      <c r="C409" t="s">
        <v>3198</v>
      </c>
      <c r="D409">
        <v>79</v>
      </c>
      <c r="E409" t="s">
        <v>1250</v>
      </c>
      <c r="G409" t="s">
        <v>145</v>
      </c>
      <c r="H409" t="s">
        <v>3199</v>
      </c>
      <c r="K409" t="s">
        <v>65</v>
      </c>
      <c r="L409" t="s">
        <v>148</v>
      </c>
      <c r="M409" t="s">
        <v>391</v>
      </c>
      <c r="N409" s="17" t="s">
        <v>3200</v>
      </c>
      <c r="O409" s="19">
        <f t="shared" si="2"/>
        <v>13787</v>
      </c>
      <c r="P409">
        <v>4</v>
      </c>
      <c r="Q409" t="s">
        <v>2651</v>
      </c>
      <c r="R409" s="6">
        <v>2.93</v>
      </c>
      <c r="S409">
        <v>36.5</v>
      </c>
      <c r="T409">
        <v>27.5</v>
      </c>
      <c r="U409" s="5">
        <v>9</v>
      </c>
      <c r="V409" s="5">
        <v>9</v>
      </c>
      <c r="W409" s="6">
        <v>30.28</v>
      </c>
      <c r="X409" s="6">
        <v>12.82</v>
      </c>
      <c r="Y409" s="6">
        <v>7.87</v>
      </c>
      <c r="Z409" s="6">
        <v>0.99</v>
      </c>
      <c r="AA409" s="6">
        <v>0.94</v>
      </c>
      <c r="AB409" s="6">
        <v>9.15</v>
      </c>
      <c r="AC409" s="6">
        <v>4.2699999999999996</v>
      </c>
      <c r="AD409" s="6">
        <v>-26.53</v>
      </c>
      <c r="AE409" s="6">
        <v>0.97</v>
      </c>
      <c r="AF409" s="6">
        <v>11.01</v>
      </c>
      <c r="AG409" s="6">
        <v>7.43</v>
      </c>
      <c r="AH409" s="6">
        <v>-12.34</v>
      </c>
      <c r="AI409" s="6">
        <v>0.96</v>
      </c>
      <c r="AJ409" s="6">
        <v>7.45</v>
      </c>
      <c r="AK409" s="6">
        <v>6.78</v>
      </c>
      <c r="AL409" s="6">
        <v>-12.6</v>
      </c>
      <c r="AM409">
        <v>17.399999999999999</v>
      </c>
      <c r="AN409">
        <v>12.4</v>
      </c>
      <c r="AO409">
        <v>8.6</v>
      </c>
      <c r="AP409">
        <v>3.3</v>
      </c>
      <c r="AQ409">
        <v>-10.3</v>
      </c>
      <c r="AR409">
        <v>-0.5</v>
      </c>
      <c r="AS409">
        <v>-32.4</v>
      </c>
      <c r="AT409">
        <v>-24.4</v>
      </c>
      <c r="AU409">
        <v>-50.6</v>
      </c>
      <c r="AV409">
        <v>14.6</v>
      </c>
      <c r="AW409">
        <v>1</v>
      </c>
      <c r="AX409" s="6">
        <v>7.97</v>
      </c>
      <c r="AY409" s="6">
        <v>6.83</v>
      </c>
      <c r="AZ409" s="6">
        <v>0</v>
      </c>
      <c r="BA409" s="6">
        <v>0.59</v>
      </c>
      <c r="BB409" s="6">
        <v>3.32</v>
      </c>
      <c r="BC409" s="6">
        <v>-12.91</v>
      </c>
      <c r="BD409" s="6">
        <v>-5.57</v>
      </c>
      <c r="BE409" s="6">
        <v>-11.82</v>
      </c>
      <c r="BF409" s="6">
        <v>39.130000000000003</v>
      </c>
      <c r="BG409" s="6">
        <v>115.23</v>
      </c>
      <c r="BH409" s="6">
        <v>2038.4</v>
      </c>
    </row>
    <row r="410" spans="1:60" hidden="1" x14ac:dyDescent="0.2">
      <c r="A410" t="s">
        <v>2563</v>
      </c>
      <c r="B410" t="s">
        <v>2696</v>
      </c>
      <c r="C410" t="s">
        <v>2697</v>
      </c>
      <c r="D410">
        <v>63</v>
      </c>
      <c r="E410" t="s">
        <v>338</v>
      </c>
      <c r="H410" t="s">
        <v>2698</v>
      </c>
      <c r="K410" t="s">
        <v>65</v>
      </c>
      <c r="L410" t="s">
        <v>181</v>
      </c>
      <c r="M410" t="s">
        <v>485</v>
      </c>
      <c r="N410" t="s">
        <v>2699</v>
      </c>
      <c r="O410" s="19">
        <f t="shared" si="2"/>
        <v>3226</v>
      </c>
      <c r="P410">
        <v>4</v>
      </c>
      <c r="Q410" t="s">
        <v>1978</v>
      </c>
      <c r="R410" s="6">
        <v>4.25</v>
      </c>
      <c r="S410">
        <v>64.7</v>
      </c>
      <c r="T410">
        <v>100</v>
      </c>
      <c r="U410" s="5">
        <v>9</v>
      </c>
      <c r="V410" s="5">
        <v>9</v>
      </c>
      <c r="W410" s="6">
        <v>13.08</v>
      </c>
      <c r="X410" s="6">
        <v>6.56</v>
      </c>
      <c r="Y410" s="6">
        <v>1.54</v>
      </c>
      <c r="Z410" s="6">
        <v>0.98</v>
      </c>
      <c r="AA410" s="6">
        <v>0.97</v>
      </c>
      <c r="AB410" s="6">
        <v>7.53</v>
      </c>
      <c r="AC410" s="6">
        <v>3.45</v>
      </c>
      <c r="AD410" s="6">
        <v>-5.97</v>
      </c>
      <c r="AE410" s="6">
        <v>0.17</v>
      </c>
      <c r="AF410" s="6">
        <v>8.82</v>
      </c>
      <c r="AG410" s="6">
        <v>14.03</v>
      </c>
      <c r="AH410" s="6">
        <v>-49.46</v>
      </c>
      <c r="AI410" s="6">
        <v>0.59</v>
      </c>
      <c r="AJ410" s="6">
        <v>1.56</v>
      </c>
      <c r="AK410" s="6">
        <v>5.77</v>
      </c>
      <c r="AL410" s="6">
        <v>0.55000000000000004</v>
      </c>
      <c r="AM410">
        <v>15.2</v>
      </c>
      <c r="AN410">
        <v>15.2</v>
      </c>
      <c r="AO410">
        <v>6</v>
      </c>
      <c r="AP410">
        <v>1.7</v>
      </c>
      <c r="AQ410">
        <v>-27</v>
      </c>
      <c r="AR410">
        <v>-25.7</v>
      </c>
      <c r="AS410">
        <v>-31.8</v>
      </c>
      <c r="AT410">
        <v>-19</v>
      </c>
      <c r="AU410">
        <v>-36.700000000000003</v>
      </c>
      <c r="AV410">
        <v>40.299999999999997</v>
      </c>
      <c r="AW410">
        <v>9999</v>
      </c>
      <c r="AX410" s="6">
        <v>5.33</v>
      </c>
      <c r="AY410" s="6">
        <v>-6.78</v>
      </c>
      <c r="AZ410" s="6">
        <v>0</v>
      </c>
      <c r="BA410" s="6">
        <v>2.5099999999999998</v>
      </c>
      <c r="BB410" s="6">
        <v>-6.45</v>
      </c>
      <c r="BC410" s="6">
        <v>3.61</v>
      </c>
      <c r="BD410" s="6">
        <v>3.16</v>
      </c>
      <c r="BE410" s="6">
        <v>-24.27</v>
      </c>
      <c r="BF410" s="6">
        <v>-29.61</v>
      </c>
      <c r="BG410" s="6">
        <v>68.16</v>
      </c>
      <c r="BH410" s="6">
        <v>885.94</v>
      </c>
    </row>
    <row r="411" spans="1:60" hidden="1" x14ac:dyDescent="0.2">
      <c r="A411" t="s">
        <v>2569</v>
      </c>
      <c r="B411" t="s">
        <v>2069</v>
      </c>
      <c r="C411" t="s">
        <v>2070</v>
      </c>
      <c r="D411">
        <v>53</v>
      </c>
      <c r="E411" t="s">
        <v>196</v>
      </c>
      <c r="G411" t="s">
        <v>74</v>
      </c>
      <c r="H411" t="s">
        <v>2071</v>
      </c>
      <c r="K411" t="s">
        <v>76</v>
      </c>
      <c r="L411" t="s">
        <v>86</v>
      </c>
      <c r="M411" t="s">
        <v>198</v>
      </c>
      <c r="N411" t="s">
        <v>2072</v>
      </c>
      <c r="O411" s="19">
        <f t="shared" si="2"/>
        <v>9079</v>
      </c>
      <c r="P411">
        <v>4</v>
      </c>
      <c r="Q411" t="s">
        <v>1562</v>
      </c>
      <c r="R411" s="6">
        <v>2.34</v>
      </c>
      <c r="S411">
        <v>50.2</v>
      </c>
      <c r="T411">
        <v>43.1</v>
      </c>
      <c r="U411" s="5">
        <v>1</v>
      </c>
      <c r="V411" s="5">
        <v>9</v>
      </c>
      <c r="W411" s="6">
        <v>9.6199999999999992</v>
      </c>
      <c r="X411" s="6">
        <v>2.2999999999999998</v>
      </c>
      <c r="Y411" s="6">
        <v>33.94</v>
      </c>
      <c r="Z411" s="6">
        <v>0.98</v>
      </c>
      <c r="AA411" s="6">
        <v>0.97</v>
      </c>
      <c r="AB411" s="6">
        <v>5.71</v>
      </c>
      <c r="AC411" s="6">
        <v>1.1000000000000001</v>
      </c>
      <c r="AD411" s="6">
        <v>6.04</v>
      </c>
      <c r="AE411" s="6">
        <v>0.98</v>
      </c>
      <c r="AF411" s="6">
        <v>6.65</v>
      </c>
      <c r="AG411" s="6">
        <v>-1</v>
      </c>
      <c r="AH411" s="6">
        <v>3.86</v>
      </c>
      <c r="AI411" s="6">
        <v>0.98</v>
      </c>
      <c r="AJ411" s="6">
        <v>5.05</v>
      </c>
      <c r="AK411" s="6">
        <v>2.48</v>
      </c>
      <c r="AL411" s="6">
        <v>4.3499999999999996</v>
      </c>
      <c r="AM411">
        <v>26.1</v>
      </c>
      <c r="AN411">
        <v>21.4</v>
      </c>
      <c r="AO411">
        <v>14.4</v>
      </c>
      <c r="AP411">
        <v>2.2999999999999998</v>
      </c>
      <c r="AQ411">
        <v>-4</v>
      </c>
      <c r="AR411">
        <v>-3.4</v>
      </c>
      <c r="AS411">
        <v>-1.9</v>
      </c>
      <c r="AT411">
        <v>-8</v>
      </c>
      <c r="AU411">
        <v>-18.100000000000001</v>
      </c>
      <c r="AV411">
        <v>34.4</v>
      </c>
      <c r="AW411">
        <v>5</v>
      </c>
      <c r="AX411" s="6">
        <v>5.03</v>
      </c>
      <c r="AY411" s="6">
        <v>-2.0499999999999998</v>
      </c>
      <c r="AZ411" s="6">
        <v>0</v>
      </c>
      <c r="BA411" s="6">
        <v>-4.96</v>
      </c>
      <c r="BB411" s="6">
        <v>-2.89</v>
      </c>
      <c r="BC411" s="6">
        <v>4.0999999999999996</v>
      </c>
      <c r="BD411" s="6">
        <v>18.39</v>
      </c>
      <c r="BE411" s="6">
        <v>11.9</v>
      </c>
      <c r="BF411" s="6">
        <v>-9.82</v>
      </c>
      <c r="BG411" s="6">
        <v>63.39</v>
      </c>
      <c r="BH411" s="6">
        <v>357.14</v>
      </c>
    </row>
    <row r="412" spans="1:60" hidden="1" x14ac:dyDescent="0.2">
      <c r="A412" t="s">
        <v>2574</v>
      </c>
      <c r="B412" t="s">
        <v>3689</v>
      </c>
      <c r="C412" t="s">
        <v>3690</v>
      </c>
      <c r="D412">
        <v>68</v>
      </c>
      <c r="E412" t="s">
        <v>1680</v>
      </c>
      <c r="G412" t="s">
        <v>74</v>
      </c>
      <c r="H412" t="s">
        <v>3691</v>
      </c>
      <c r="K412" t="s">
        <v>65</v>
      </c>
      <c r="L412" t="s">
        <v>148</v>
      </c>
      <c r="M412" t="s">
        <v>310</v>
      </c>
      <c r="N412" t="s">
        <v>3692</v>
      </c>
      <c r="O412" s="19">
        <f t="shared" si="2"/>
        <v>3015</v>
      </c>
      <c r="P412">
        <v>2</v>
      </c>
      <c r="Q412" t="s">
        <v>1769</v>
      </c>
      <c r="R412" s="6">
        <v>1.69</v>
      </c>
      <c r="S412">
        <v>21.4</v>
      </c>
      <c r="T412">
        <v>100</v>
      </c>
      <c r="U412" s="5">
        <v>0</v>
      </c>
      <c r="V412" s="5">
        <v>9</v>
      </c>
      <c r="W412" s="6">
        <v>5.67</v>
      </c>
      <c r="X412" s="6">
        <v>1.85</v>
      </c>
      <c r="Y412" s="6">
        <v>5</v>
      </c>
      <c r="Z412" s="6">
        <v>0.94</v>
      </c>
      <c r="AA412" s="6">
        <v>0.7</v>
      </c>
      <c r="AB412" s="6">
        <v>7.97</v>
      </c>
      <c r="AC412" s="6">
        <v>9.73</v>
      </c>
      <c r="AD412" s="6">
        <v>-65.31</v>
      </c>
      <c r="AE412" s="6">
        <v>0.64</v>
      </c>
      <c r="AF412" s="6">
        <v>1.81</v>
      </c>
      <c r="AG412" s="6">
        <v>2.64</v>
      </c>
      <c r="AH412" s="6">
        <v>-10.47</v>
      </c>
      <c r="AI412" s="6">
        <v>0.62</v>
      </c>
      <c r="AJ412" s="6">
        <v>3</v>
      </c>
      <c r="AK412" s="6">
        <v>4.95</v>
      </c>
      <c r="AL412" s="6">
        <v>-9.7100000000000009</v>
      </c>
      <c r="AM412">
        <v>13.6</v>
      </c>
      <c r="AN412">
        <v>12.6</v>
      </c>
      <c r="AO412">
        <v>10.3</v>
      </c>
      <c r="AP412">
        <v>1</v>
      </c>
      <c r="AQ412">
        <v>-2.1</v>
      </c>
      <c r="AR412">
        <v>-17</v>
      </c>
      <c r="AS412">
        <v>25.8</v>
      </c>
      <c r="AT412">
        <v>5.0999999999999996</v>
      </c>
      <c r="AU412">
        <v>7.5</v>
      </c>
      <c r="AV412">
        <v>21.4</v>
      </c>
      <c r="AW412">
        <v>9999</v>
      </c>
      <c r="AX412" s="6">
        <v>4.66</v>
      </c>
      <c r="AY412" s="6">
        <v>9.17</v>
      </c>
      <c r="AZ412" s="6">
        <v>0</v>
      </c>
      <c r="BA412" s="6">
        <v>-1.54</v>
      </c>
      <c r="BB412" s="6">
        <v>4.5999999999999996</v>
      </c>
      <c r="BC412" s="6">
        <v>5.07</v>
      </c>
      <c r="BD412" s="6">
        <v>4.7</v>
      </c>
      <c r="BE412" s="6">
        <v>-11.03</v>
      </c>
      <c r="BF412" s="6">
        <v>55.05</v>
      </c>
      <c r="BG412" s="6">
        <v>57.64</v>
      </c>
      <c r="BH412" s="6">
        <v>726.36</v>
      </c>
    </row>
    <row r="413" spans="1:60" hidden="1" x14ac:dyDescent="0.2">
      <c r="A413" t="s">
        <v>2580</v>
      </c>
      <c r="B413" t="s">
        <v>2157</v>
      </c>
      <c r="C413" t="s">
        <v>2158</v>
      </c>
      <c r="D413">
        <v>73</v>
      </c>
      <c r="E413" t="s">
        <v>179</v>
      </c>
      <c r="G413" t="s">
        <v>697</v>
      </c>
      <c r="H413" t="s">
        <v>2159</v>
      </c>
      <c r="K413" t="s">
        <v>65</v>
      </c>
      <c r="L413" t="s">
        <v>148</v>
      </c>
      <c r="M413" t="s">
        <v>1029</v>
      </c>
      <c r="N413" t="s">
        <v>2160</v>
      </c>
      <c r="O413" s="19">
        <f t="shared" si="2"/>
        <v>10601</v>
      </c>
      <c r="P413">
        <v>4</v>
      </c>
      <c r="Q413" t="s">
        <v>1630</v>
      </c>
      <c r="R413" s="6">
        <v>2.4700000000000002</v>
      </c>
      <c r="S413">
        <v>42.3</v>
      </c>
      <c r="T413">
        <v>33.200000000000003</v>
      </c>
      <c r="U413" s="5">
        <v>2</v>
      </c>
      <c r="V413" s="5">
        <v>9</v>
      </c>
      <c r="W413" s="6">
        <v>17.23</v>
      </c>
      <c r="X413" s="6">
        <v>3.26</v>
      </c>
      <c r="Y413" s="6">
        <v>-1.1399999999999999</v>
      </c>
      <c r="Z413" s="6">
        <v>0.93</v>
      </c>
      <c r="AA413" s="6">
        <v>0.87</v>
      </c>
      <c r="AB413" s="6">
        <v>3.98</v>
      </c>
      <c r="AC413" s="6">
        <v>4.57</v>
      </c>
      <c r="AD413" s="6">
        <v>-14.6</v>
      </c>
      <c r="AE413" s="6">
        <v>0.45</v>
      </c>
      <c r="AF413" s="6">
        <v>6.99</v>
      </c>
      <c r="AG413" s="6">
        <v>18.440000000000001</v>
      </c>
      <c r="AH413" s="6">
        <v>5.18</v>
      </c>
      <c r="AI413" s="6">
        <v>0.87</v>
      </c>
      <c r="AJ413" s="6">
        <v>1.56</v>
      </c>
      <c r="AK413" s="6">
        <v>4.41</v>
      </c>
      <c r="AL413" s="6">
        <v>-7.49</v>
      </c>
      <c r="AM413">
        <v>51.7</v>
      </c>
      <c r="AN413">
        <v>17.100000000000001</v>
      </c>
      <c r="AO413">
        <v>11.4</v>
      </c>
      <c r="AP413">
        <v>2.1</v>
      </c>
      <c r="AQ413">
        <v>17.3</v>
      </c>
      <c r="AR413">
        <v>83.7</v>
      </c>
      <c r="AS413">
        <v>-44</v>
      </c>
      <c r="AT413">
        <v>7.1</v>
      </c>
      <c r="AU413">
        <v>-6.4</v>
      </c>
      <c r="AV413">
        <v>18.3</v>
      </c>
      <c r="AW413">
        <v>3</v>
      </c>
      <c r="AX413" s="6">
        <v>3.82</v>
      </c>
      <c r="AY413" s="6">
        <v>7.7</v>
      </c>
      <c r="AZ413" s="6">
        <v>0</v>
      </c>
      <c r="BA413" s="6">
        <v>2.78</v>
      </c>
      <c r="BB413" s="6">
        <v>2.9</v>
      </c>
      <c r="BC413" s="6">
        <v>-4.59</v>
      </c>
      <c r="BD413" s="6">
        <v>24.8</v>
      </c>
      <c r="BE413" s="6">
        <v>15.13</v>
      </c>
      <c r="BF413" s="6">
        <v>44.88</v>
      </c>
      <c r="BG413" s="6">
        <v>45.53</v>
      </c>
      <c r="BH413" s="6">
        <v>343.43</v>
      </c>
    </row>
    <row r="414" spans="1:60" hidden="1" x14ac:dyDescent="0.2">
      <c r="A414" t="s">
        <v>2585</v>
      </c>
      <c r="B414" t="s">
        <v>1192</v>
      </c>
      <c r="C414" t="s">
        <v>1193</v>
      </c>
      <c r="D414">
        <v>72</v>
      </c>
      <c r="E414" t="s">
        <v>316</v>
      </c>
      <c r="G414" t="s">
        <v>84</v>
      </c>
      <c r="H414" t="s">
        <v>1194</v>
      </c>
      <c r="K414" t="s">
        <v>65</v>
      </c>
      <c r="L414" t="s">
        <v>114</v>
      </c>
      <c r="M414" t="s">
        <v>366</v>
      </c>
      <c r="N414" t="s">
        <v>1195</v>
      </c>
      <c r="O414" s="19">
        <f t="shared" si="2"/>
        <v>41131</v>
      </c>
      <c r="P414">
        <v>4</v>
      </c>
      <c r="Q414" t="s">
        <v>1196</v>
      </c>
      <c r="R414" s="6">
        <v>6.1</v>
      </c>
      <c r="S414">
        <v>85.1</v>
      </c>
      <c r="T414">
        <v>158.9</v>
      </c>
      <c r="U414" s="5">
        <v>9</v>
      </c>
      <c r="V414" s="5">
        <v>9</v>
      </c>
      <c r="W414" s="6">
        <v>13.95</v>
      </c>
      <c r="X414" s="6">
        <v>7.63</v>
      </c>
      <c r="Y414" s="6">
        <v>0.16</v>
      </c>
      <c r="Z414" s="6">
        <v>0.98</v>
      </c>
      <c r="AA414" s="6">
        <v>0.98</v>
      </c>
      <c r="AB414" s="6">
        <v>6.28</v>
      </c>
      <c r="AC414" s="6">
        <v>6.24</v>
      </c>
      <c r="AD414" s="6">
        <v>-8.4</v>
      </c>
      <c r="AE414" s="6">
        <v>0.97</v>
      </c>
      <c r="AF414" s="6">
        <v>3.97</v>
      </c>
      <c r="AG414" s="6">
        <v>2.5</v>
      </c>
      <c r="AH414" s="6">
        <v>-2.1</v>
      </c>
      <c r="AI414" s="6">
        <v>0.99</v>
      </c>
      <c r="AJ414" s="6">
        <v>7</v>
      </c>
      <c r="AK414" s="6">
        <v>4.1399999999999997</v>
      </c>
      <c r="AL414" s="6">
        <v>-5.49</v>
      </c>
      <c r="AM414">
        <v>13.9</v>
      </c>
      <c r="AN414">
        <v>13.9</v>
      </c>
      <c r="AO414">
        <v>14.3</v>
      </c>
      <c r="AP414">
        <v>6.5</v>
      </c>
      <c r="AQ414">
        <v>-30.7</v>
      </c>
      <c r="AR414">
        <v>-30.9</v>
      </c>
      <c r="AS414">
        <v>-25.4</v>
      </c>
      <c r="AT414">
        <v>-26</v>
      </c>
      <c r="AU414">
        <v>-39.4</v>
      </c>
      <c r="AV414">
        <v>76.2</v>
      </c>
      <c r="AW414">
        <v>9999</v>
      </c>
      <c r="AX414" s="6">
        <v>3.01</v>
      </c>
      <c r="AY414" s="6">
        <v>-4.62</v>
      </c>
      <c r="AZ414" s="6">
        <v>0</v>
      </c>
      <c r="BA414" s="6">
        <v>4.57</v>
      </c>
      <c r="BB414" s="6">
        <v>6.39</v>
      </c>
      <c r="BC414" s="6">
        <v>-7.61</v>
      </c>
      <c r="BD414" s="6">
        <v>-13.46</v>
      </c>
      <c r="BE414" s="6">
        <v>-10</v>
      </c>
      <c r="BF414" s="6">
        <v>-21.08</v>
      </c>
      <c r="BG414" s="6">
        <v>34.49</v>
      </c>
      <c r="BH414" s="6">
        <v>408.44</v>
      </c>
    </row>
    <row r="415" spans="1:60" hidden="1" x14ac:dyDescent="0.2">
      <c r="A415" t="s">
        <v>2590</v>
      </c>
      <c r="B415" t="s">
        <v>3683</v>
      </c>
      <c r="C415" t="s">
        <v>3684</v>
      </c>
      <c r="D415">
        <v>92</v>
      </c>
      <c r="E415" t="s">
        <v>743</v>
      </c>
      <c r="G415" t="s">
        <v>94</v>
      </c>
      <c r="H415" t="s">
        <v>3685</v>
      </c>
      <c r="K415" t="s">
        <v>65</v>
      </c>
      <c r="L415" t="s">
        <v>66</v>
      </c>
      <c r="M415" t="s">
        <v>77</v>
      </c>
      <c r="N415" t="s">
        <v>3686</v>
      </c>
      <c r="O415" s="19">
        <f t="shared" si="2"/>
        <v>1536</v>
      </c>
      <c r="P415">
        <v>4</v>
      </c>
      <c r="Q415" t="s">
        <v>3687</v>
      </c>
      <c r="R415" s="6">
        <v>3.22</v>
      </c>
      <c r="S415">
        <v>31.7</v>
      </c>
      <c r="T415">
        <v>24.4</v>
      </c>
      <c r="U415" s="5">
        <v>6</v>
      </c>
      <c r="V415" s="5">
        <v>9</v>
      </c>
      <c r="W415" s="6">
        <v>25.47</v>
      </c>
      <c r="X415" s="6">
        <v>31.15</v>
      </c>
      <c r="Y415" s="6">
        <v>15.33</v>
      </c>
      <c r="Z415" s="6">
        <v>0.93</v>
      </c>
      <c r="AA415" s="6">
        <v>0.78</v>
      </c>
      <c r="AB415" s="6">
        <v>9.57</v>
      </c>
      <c r="AC415" s="6">
        <v>11.27</v>
      </c>
      <c r="AD415" s="6">
        <v>21.58</v>
      </c>
      <c r="AE415" s="6">
        <v>0.74</v>
      </c>
      <c r="AF415" s="6">
        <v>25.32</v>
      </c>
      <c r="AG415" s="6">
        <v>10.51</v>
      </c>
      <c r="AI415" s="6">
        <v>0.91</v>
      </c>
      <c r="AJ415" s="6">
        <v>7.51</v>
      </c>
      <c r="AK415" s="6">
        <v>10.59</v>
      </c>
      <c r="AL415" s="6">
        <v>-1.36</v>
      </c>
      <c r="AM415">
        <v>13.8</v>
      </c>
      <c r="AN415">
        <v>9.9</v>
      </c>
      <c r="AO415">
        <v>7.3</v>
      </c>
      <c r="AP415">
        <v>1.9</v>
      </c>
      <c r="AQ415">
        <v>-13.3</v>
      </c>
      <c r="AR415">
        <v>-15.7</v>
      </c>
      <c r="AS415">
        <v>-34.6</v>
      </c>
      <c r="AT415">
        <v>-12.5</v>
      </c>
      <c r="AU415">
        <v>-40</v>
      </c>
      <c r="AV415">
        <v>6</v>
      </c>
      <c r="AW415">
        <v>1.5</v>
      </c>
      <c r="AX415" s="6">
        <v>2.13</v>
      </c>
      <c r="AY415" s="6">
        <v>17.61</v>
      </c>
      <c r="AZ415" s="6">
        <v>0</v>
      </c>
      <c r="BA415" s="6">
        <v>-1.74</v>
      </c>
      <c r="BB415" s="6">
        <v>2.38</v>
      </c>
      <c r="BC415" s="6">
        <v>-3.21</v>
      </c>
      <c r="BD415" s="6">
        <v>13.6</v>
      </c>
      <c r="BE415" s="6">
        <v>13.23</v>
      </c>
      <c r="BF415" s="6">
        <v>125.01</v>
      </c>
      <c r="BG415" s="6">
        <v>23.5</v>
      </c>
      <c r="BH415" s="6">
        <v>523.01</v>
      </c>
    </row>
    <row r="416" spans="1:60" hidden="1" x14ac:dyDescent="0.2">
      <c r="A416" t="s">
        <v>2595</v>
      </c>
      <c r="B416" t="s">
        <v>923</v>
      </c>
      <c r="C416" t="s">
        <v>924</v>
      </c>
      <c r="D416">
        <v>45</v>
      </c>
      <c r="E416" t="s">
        <v>533</v>
      </c>
      <c r="G416" t="s">
        <v>94</v>
      </c>
      <c r="H416" t="s">
        <v>925</v>
      </c>
      <c r="K416" t="s">
        <v>65</v>
      </c>
      <c r="L416" t="s">
        <v>114</v>
      </c>
      <c r="M416" t="s">
        <v>174</v>
      </c>
      <c r="N416" t="s">
        <v>926</v>
      </c>
      <c r="O416" s="19">
        <f t="shared" si="2"/>
        <v>3141</v>
      </c>
      <c r="P416">
        <v>4</v>
      </c>
      <c r="Q416" t="s">
        <v>927</v>
      </c>
      <c r="R416" s="6">
        <v>4.42</v>
      </c>
      <c r="S416">
        <v>76.900000000000006</v>
      </c>
      <c r="T416">
        <v>95</v>
      </c>
      <c r="U416" s="5">
        <v>9</v>
      </c>
      <c r="V416" s="5">
        <v>9</v>
      </c>
      <c r="W416" s="6">
        <v>26.32</v>
      </c>
      <c r="X416" s="6">
        <v>5.5</v>
      </c>
      <c r="Y416" s="6">
        <v>3.57</v>
      </c>
      <c r="Z416" s="6">
        <v>0.91</v>
      </c>
      <c r="AA416" s="6">
        <v>0.88</v>
      </c>
      <c r="AB416" s="6">
        <v>7.54</v>
      </c>
      <c r="AC416" s="6">
        <v>0.98</v>
      </c>
      <c r="AD416" s="6">
        <v>0.84</v>
      </c>
      <c r="AE416" s="6">
        <v>0.64</v>
      </c>
      <c r="AF416" s="6">
        <v>3.01</v>
      </c>
      <c r="AG416" s="6">
        <v>-1.63</v>
      </c>
      <c r="AI416" s="6">
        <v>0.99</v>
      </c>
      <c r="AJ416" s="6">
        <v>16.23</v>
      </c>
      <c r="AK416" s="6">
        <v>8.4</v>
      </c>
      <c r="AL416" s="6">
        <v>0.61</v>
      </c>
      <c r="AM416">
        <v>18.100000000000001</v>
      </c>
      <c r="AN416">
        <v>17.399999999999999</v>
      </c>
      <c r="AO416">
        <v>20.2</v>
      </c>
      <c r="AP416">
        <v>14.8</v>
      </c>
      <c r="AQ416">
        <v>20.8</v>
      </c>
      <c r="AR416">
        <v>13.5</v>
      </c>
      <c r="AS416">
        <v>41.9</v>
      </c>
      <c r="AT416">
        <v>53.1</v>
      </c>
      <c r="AU416">
        <v>167.1</v>
      </c>
      <c r="AV416">
        <v>25.4</v>
      </c>
      <c r="AW416">
        <v>17.3</v>
      </c>
      <c r="AX416" s="6">
        <v>1.71</v>
      </c>
      <c r="AY416" s="6">
        <v>1.03</v>
      </c>
      <c r="AZ416" s="6">
        <v>0</v>
      </c>
      <c r="BA416" s="6">
        <v>0.81</v>
      </c>
      <c r="BB416" s="6">
        <v>1.0900000000000001</v>
      </c>
      <c r="BC416" s="6">
        <v>12.21</v>
      </c>
      <c r="BD416" s="6">
        <v>11.82</v>
      </c>
      <c r="BE416" s="6">
        <v>29.54</v>
      </c>
      <c r="BF416" s="6">
        <v>5.24</v>
      </c>
      <c r="BG416" s="6">
        <v>18.45</v>
      </c>
      <c r="BH416" s="6">
        <v>769.72</v>
      </c>
    </row>
    <row r="417" spans="1:61" hidden="1" x14ac:dyDescent="0.2">
      <c r="A417" t="s">
        <v>2600</v>
      </c>
      <c r="B417" t="s">
        <v>3569</v>
      </c>
      <c r="C417" t="s">
        <v>3570</v>
      </c>
      <c r="D417">
        <v>45</v>
      </c>
      <c r="E417" t="s">
        <v>533</v>
      </c>
      <c r="G417" t="s">
        <v>84</v>
      </c>
      <c r="H417" t="s">
        <v>3571</v>
      </c>
      <c r="K417" t="s">
        <v>65</v>
      </c>
      <c r="L417" t="s">
        <v>66</v>
      </c>
      <c r="M417" t="s">
        <v>67</v>
      </c>
      <c r="N417" t="s">
        <v>3572</v>
      </c>
      <c r="O417" s="19">
        <f t="shared" si="2"/>
        <v>46854</v>
      </c>
      <c r="P417">
        <v>4</v>
      </c>
      <c r="Q417" t="s">
        <v>1429</v>
      </c>
      <c r="R417" s="6">
        <v>5.51</v>
      </c>
      <c r="S417">
        <v>57</v>
      </c>
      <c r="T417">
        <v>37.5</v>
      </c>
      <c r="U417" s="5">
        <v>9</v>
      </c>
      <c r="V417" s="5">
        <v>9</v>
      </c>
      <c r="W417" s="6">
        <v>8.84</v>
      </c>
      <c r="X417" s="6">
        <v>4.71</v>
      </c>
      <c r="Y417" s="6">
        <v>0.96</v>
      </c>
      <c r="Z417" s="6">
        <v>0.46</v>
      </c>
      <c r="AA417" s="6">
        <v>0.7</v>
      </c>
      <c r="AB417" s="6">
        <v>1.6</v>
      </c>
      <c r="AC417" s="6">
        <v>-4.1500000000000004</v>
      </c>
      <c r="AD417" s="6">
        <v>-9.1300000000000008</v>
      </c>
      <c r="AE417" s="6">
        <v>0.3</v>
      </c>
      <c r="AF417" s="6">
        <v>1.71</v>
      </c>
      <c r="AG417" s="6">
        <v>6.86</v>
      </c>
      <c r="AI417" s="6">
        <v>0.89</v>
      </c>
      <c r="AJ417" s="6">
        <v>10.4</v>
      </c>
      <c r="AK417" s="6">
        <v>14.66</v>
      </c>
      <c r="AL417" s="6">
        <v>-16.62</v>
      </c>
      <c r="AN417">
        <v>10.3</v>
      </c>
      <c r="AO417">
        <v>6.8</v>
      </c>
      <c r="AP417">
        <v>2.2999999999999998</v>
      </c>
      <c r="AQ417">
        <v>-12.4</v>
      </c>
      <c r="AS417">
        <v>-23</v>
      </c>
      <c r="AT417">
        <v>-22.3</v>
      </c>
      <c r="AU417">
        <v>-36.299999999999997</v>
      </c>
      <c r="AV417">
        <v>12.5</v>
      </c>
      <c r="AW417">
        <v>15.4</v>
      </c>
      <c r="AX417" s="6">
        <v>-0.09</v>
      </c>
      <c r="AY417" s="6">
        <v>-4.1900000000000004</v>
      </c>
      <c r="AZ417" s="6">
        <v>0</v>
      </c>
      <c r="BA417" s="6">
        <v>-1.69</v>
      </c>
      <c r="BB417" s="6">
        <v>-1.56</v>
      </c>
      <c r="BC417" s="6">
        <v>7.06</v>
      </c>
      <c r="BD417" s="6">
        <v>13.47</v>
      </c>
      <c r="BE417" s="6">
        <v>17.670000000000002</v>
      </c>
      <c r="BF417" s="6">
        <v>-19.25</v>
      </c>
      <c r="BG417" s="6">
        <v>-0.87</v>
      </c>
      <c r="BH417" s="6">
        <v>146.65</v>
      </c>
    </row>
    <row r="418" spans="1:61" hidden="1" x14ac:dyDescent="0.2">
      <c r="A418" t="s">
        <v>2605</v>
      </c>
      <c r="B418" t="s">
        <v>1033</v>
      </c>
      <c r="C418" t="s">
        <v>1034</v>
      </c>
      <c r="D418">
        <v>48</v>
      </c>
      <c r="E418" t="s">
        <v>533</v>
      </c>
      <c r="G418" t="s">
        <v>84</v>
      </c>
      <c r="H418" t="s">
        <v>1035</v>
      </c>
      <c r="K418" t="s">
        <v>65</v>
      </c>
      <c r="L418" t="s">
        <v>66</v>
      </c>
      <c r="M418" t="s">
        <v>67</v>
      </c>
      <c r="N418" t="s">
        <v>1036</v>
      </c>
      <c r="O418" s="19">
        <f t="shared" si="2"/>
        <v>15082</v>
      </c>
      <c r="P418">
        <v>4</v>
      </c>
      <c r="Q418" t="s">
        <v>593</v>
      </c>
      <c r="R418" s="6">
        <v>4.76</v>
      </c>
      <c r="S418">
        <v>60.6</v>
      </c>
      <c r="T418">
        <v>35</v>
      </c>
      <c r="U418" s="5">
        <v>2</v>
      </c>
      <c r="V418" s="5">
        <v>9</v>
      </c>
      <c r="W418" s="6">
        <v>35.64</v>
      </c>
      <c r="X418" s="6">
        <v>5.0999999999999996</v>
      </c>
      <c r="Y418" s="6">
        <v>1.19</v>
      </c>
      <c r="Z418" s="6">
        <v>0.96</v>
      </c>
      <c r="AA418" s="6">
        <v>0.6</v>
      </c>
      <c r="AB418" s="6">
        <v>6.46</v>
      </c>
      <c r="AC418" s="6">
        <v>-7.23</v>
      </c>
      <c r="AD418" s="6">
        <v>0.88</v>
      </c>
      <c r="AE418" s="6">
        <v>0.46</v>
      </c>
      <c r="AF418" s="6">
        <v>7.35</v>
      </c>
      <c r="AG418" s="6">
        <v>7.34</v>
      </c>
      <c r="AI418" s="6">
        <v>0.93</v>
      </c>
      <c r="AJ418" s="6">
        <v>6.16</v>
      </c>
      <c r="AK418" s="6">
        <v>6.38</v>
      </c>
      <c r="AL418" s="6">
        <v>-4.32</v>
      </c>
      <c r="AM418">
        <v>12.8</v>
      </c>
      <c r="AN418">
        <v>9.9</v>
      </c>
      <c r="AO418">
        <v>6.9</v>
      </c>
      <c r="AP418">
        <v>2</v>
      </c>
      <c r="AQ418">
        <v>-5.0999999999999996</v>
      </c>
      <c r="AR418">
        <v>7.6</v>
      </c>
      <c r="AS418">
        <v>-16.899999999999999</v>
      </c>
      <c r="AT418">
        <v>-20.5</v>
      </c>
      <c r="AU418">
        <v>-36.4</v>
      </c>
      <c r="AV418">
        <v>6.1</v>
      </c>
      <c r="AW418">
        <v>10.6</v>
      </c>
      <c r="AY418" s="6">
        <v>1.61</v>
      </c>
      <c r="AZ418" s="6">
        <v>0</v>
      </c>
      <c r="BA418" s="6">
        <v>-0.17</v>
      </c>
      <c r="BB418" s="6">
        <v>0.86</v>
      </c>
      <c r="BC418" s="6">
        <v>11.57</v>
      </c>
      <c r="BD418" s="6">
        <v>23.74</v>
      </c>
      <c r="BE418" s="6">
        <v>26.99</v>
      </c>
      <c r="BF418" s="6">
        <v>8.32</v>
      </c>
      <c r="BH418" s="6">
        <v>1526.3</v>
      </c>
    </row>
    <row r="419" spans="1:61" hidden="1" x14ac:dyDescent="0.2">
      <c r="A419" t="s">
        <v>2610</v>
      </c>
      <c r="B419" t="s">
        <v>2352</v>
      </c>
      <c r="C419" t="s">
        <v>2353</v>
      </c>
      <c r="D419">
        <v>99</v>
      </c>
      <c r="E419" t="s">
        <v>473</v>
      </c>
      <c r="G419" t="s">
        <v>74</v>
      </c>
      <c r="H419" t="s">
        <v>2354</v>
      </c>
      <c r="K419" t="s">
        <v>76</v>
      </c>
      <c r="L419" t="s">
        <v>66</v>
      </c>
      <c r="M419" t="s">
        <v>77</v>
      </c>
      <c r="N419" s="17" t="s">
        <v>2355</v>
      </c>
      <c r="O419" s="19">
        <f t="shared" si="2"/>
        <v>66325</v>
      </c>
      <c r="P419">
        <v>4</v>
      </c>
      <c r="Q419" t="s">
        <v>2084</v>
      </c>
      <c r="R419" s="6">
        <v>1.26</v>
      </c>
      <c r="S419">
        <v>35.5</v>
      </c>
      <c r="T419">
        <v>25.1</v>
      </c>
      <c r="U419" s="5">
        <v>8</v>
      </c>
      <c r="V419" s="5">
        <v>8</v>
      </c>
      <c r="W419" s="6">
        <v>15.74</v>
      </c>
      <c r="X419" s="6">
        <v>14.59</v>
      </c>
      <c r="Y419" s="6">
        <v>12.61</v>
      </c>
      <c r="Z419" s="6">
        <v>0.93</v>
      </c>
      <c r="AA419" s="6">
        <v>0.94</v>
      </c>
      <c r="AB419" s="6">
        <v>16.850000000000001</v>
      </c>
      <c r="AC419" s="6">
        <v>11.78</v>
      </c>
      <c r="AD419" s="6">
        <v>9.76</v>
      </c>
      <c r="AE419" s="6">
        <v>0.88</v>
      </c>
      <c r="AF419" s="6">
        <v>19.73</v>
      </c>
      <c r="AG419" s="6">
        <v>17.22</v>
      </c>
      <c r="AH419" s="6">
        <v>5.86</v>
      </c>
      <c r="AI419" s="6">
        <v>0.84</v>
      </c>
      <c r="AJ419" s="6">
        <v>20.96</v>
      </c>
      <c r="AK419" s="6">
        <v>33.71</v>
      </c>
      <c r="AL419" s="6">
        <v>7.83</v>
      </c>
      <c r="AM419">
        <v>66.3</v>
      </c>
      <c r="AN419">
        <v>28.3</v>
      </c>
      <c r="AO419">
        <v>19.100000000000001</v>
      </c>
      <c r="AP419">
        <v>6.8</v>
      </c>
      <c r="AQ419">
        <v>9.6</v>
      </c>
      <c r="AR419">
        <v>38.6</v>
      </c>
      <c r="AS419">
        <v>-3.9</v>
      </c>
      <c r="AT419">
        <v>9</v>
      </c>
      <c r="AU419">
        <v>-3.6</v>
      </c>
      <c r="AV419">
        <v>1.2</v>
      </c>
      <c r="AW419">
        <v>4.4000000000000004</v>
      </c>
      <c r="AX419" s="6">
        <v>17.7</v>
      </c>
      <c r="AY419" s="6">
        <v>11.64</v>
      </c>
      <c r="AZ419" s="6">
        <v>0</v>
      </c>
      <c r="BA419" s="6">
        <v>-1.74</v>
      </c>
      <c r="BB419" s="6">
        <v>1.17</v>
      </c>
      <c r="BC419" s="6">
        <v>1.62</v>
      </c>
      <c r="BD419" s="6">
        <v>1.89</v>
      </c>
      <c r="BE419" s="6">
        <v>7.86</v>
      </c>
      <c r="BF419" s="6">
        <v>73.39</v>
      </c>
      <c r="BG419" s="6">
        <v>410.07</v>
      </c>
      <c r="BH419" s="6">
        <v>609.27</v>
      </c>
    </row>
    <row r="420" spans="1:61" hidden="1" x14ac:dyDescent="0.2">
      <c r="A420" t="s">
        <v>2616</v>
      </c>
      <c r="B420" t="s">
        <v>842</v>
      </c>
      <c r="C420" t="s">
        <v>843</v>
      </c>
      <c r="D420">
        <v>82</v>
      </c>
      <c r="E420" t="s">
        <v>520</v>
      </c>
      <c r="G420" t="s">
        <v>74</v>
      </c>
      <c r="H420" t="s">
        <v>844</v>
      </c>
      <c r="K420" t="s">
        <v>65</v>
      </c>
      <c r="L420" t="s">
        <v>86</v>
      </c>
      <c r="M420" t="s">
        <v>246</v>
      </c>
      <c r="N420" s="17" t="s">
        <v>845</v>
      </c>
      <c r="O420" s="19">
        <f t="shared" si="2"/>
        <v>7799</v>
      </c>
      <c r="P420">
        <v>2</v>
      </c>
      <c r="Q420" t="s">
        <v>846</v>
      </c>
      <c r="R420" s="6">
        <v>1.02</v>
      </c>
      <c r="S420">
        <v>30.4</v>
      </c>
      <c r="T420">
        <v>33.5</v>
      </c>
      <c r="U420" s="5">
        <v>8</v>
      </c>
      <c r="V420" s="5">
        <v>8</v>
      </c>
      <c r="W420" s="6">
        <v>9.67</v>
      </c>
      <c r="X420" s="6">
        <v>7.91</v>
      </c>
      <c r="Y420" s="6">
        <v>6.52</v>
      </c>
      <c r="Z420" s="6">
        <v>0.97</v>
      </c>
      <c r="AA420" s="6">
        <v>0.96</v>
      </c>
      <c r="AB420" s="6">
        <v>8.5</v>
      </c>
      <c r="AC420" s="6">
        <v>3.96</v>
      </c>
      <c r="AD420" s="6">
        <v>5.13</v>
      </c>
      <c r="AE420" s="6">
        <v>0.79</v>
      </c>
      <c r="AF420" s="6">
        <v>22.37</v>
      </c>
      <c r="AG420" s="6">
        <v>10.51</v>
      </c>
      <c r="AH420" s="6">
        <v>3.01</v>
      </c>
      <c r="AI420" s="6">
        <v>-0.44</v>
      </c>
      <c r="AJ420" s="6">
        <v>-1.54</v>
      </c>
      <c r="AK420" s="6">
        <v>7.05</v>
      </c>
      <c r="AL420" s="6">
        <v>5.28</v>
      </c>
      <c r="AM420">
        <v>33.4</v>
      </c>
      <c r="AN420">
        <v>29.8</v>
      </c>
      <c r="AO420">
        <v>20.6</v>
      </c>
      <c r="AP420">
        <v>3.3</v>
      </c>
      <c r="AQ420">
        <v>41.7</v>
      </c>
      <c r="AR420">
        <v>38.9</v>
      </c>
      <c r="AS420">
        <v>-2.7</v>
      </c>
      <c r="AT420">
        <v>33.700000000000003</v>
      </c>
      <c r="AU420">
        <v>27.4</v>
      </c>
      <c r="AV420">
        <v>29.4</v>
      </c>
      <c r="AW420">
        <v>7.1</v>
      </c>
      <c r="AX420" s="6">
        <v>14.89</v>
      </c>
      <c r="AY420" s="6">
        <v>14.63</v>
      </c>
      <c r="AZ420" s="6">
        <v>0</v>
      </c>
      <c r="BA420" s="6">
        <v>3.51</v>
      </c>
      <c r="BB420" s="6">
        <v>-3.57</v>
      </c>
      <c r="BC420" s="6">
        <v>-10.01</v>
      </c>
      <c r="BD420" s="6">
        <v>16.87</v>
      </c>
      <c r="BE420" s="6">
        <v>46.26</v>
      </c>
      <c r="BF420" s="6">
        <v>97.96</v>
      </c>
      <c r="BG420" s="6">
        <v>300.57</v>
      </c>
      <c r="BH420" s="6">
        <v>18310</v>
      </c>
    </row>
    <row r="421" spans="1:61" hidden="1" x14ac:dyDescent="0.2">
      <c r="A421" t="s">
        <v>2622</v>
      </c>
      <c r="B421" t="s">
        <v>1488</v>
      </c>
      <c r="C421" t="s">
        <v>1489</v>
      </c>
      <c r="D421">
        <v>92</v>
      </c>
      <c r="E421" t="s">
        <v>126</v>
      </c>
      <c r="G421" t="s">
        <v>506</v>
      </c>
      <c r="H421" t="s">
        <v>1490</v>
      </c>
      <c r="K421" t="s">
        <v>65</v>
      </c>
      <c r="L421" t="s">
        <v>114</v>
      </c>
      <c r="M421" t="s">
        <v>366</v>
      </c>
      <c r="N421" s="17" t="s">
        <v>1491</v>
      </c>
      <c r="O421" s="19">
        <f t="shared" si="2"/>
        <v>66905</v>
      </c>
      <c r="P421">
        <v>4</v>
      </c>
      <c r="Q421" t="s">
        <v>1492</v>
      </c>
      <c r="R421" s="6">
        <v>2.12</v>
      </c>
      <c r="S421">
        <v>50</v>
      </c>
      <c r="T421">
        <v>935.8</v>
      </c>
      <c r="U421" s="5">
        <v>8</v>
      </c>
      <c r="V421" s="5">
        <v>8</v>
      </c>
      <c r="W421" s="6">
        <v>7.9</v>
      </c>
      <c r="X421" s="6">
        <v>12.42</v>
      </c>
      <c r="Y421" s="6">
        <v>18.43</v>
      </c>
      <c r="Z421" s="6">
        <v>0.98</v>
      </c>
      <c r="AA421" s="6">
        <v>0.99</v>
      </c>
      <c r="AB421" s="6">
        <v>10.050000000000001</v>
      </c>
      <c r="AC421" s="6">
        <v>8.6</v>
      </c>
      <c r="AD421" s="6">
        <v>8.9499999999999993</v>
      </c>
      <c r="AE421" s="6">
        <v>0.98</v>
      </c>
      <c r="AF421" s="6">
        <v>10.37</v>
      </c>
      <c r="AG421" s="6">
        <v>8.14</v>
      </c>
      <c r="AH421" s="6">
        <v>4.22</v>
      </c>
      <c r="AI421" s="6">
        <v>0.98</v>
      </c>
      <c r="AJ421" s="6">
        <v>14.16</v>
      </c>
      <c r="AK421" s="6">
        <v>9.92</v>
      </c>
      <c r="AL421" s="6">
        <v>7.11</v>
      </c>
      <c r="AM421">
        <v>23.6</v>
      </c>
      <c r="AN421">
        <v>23.6</v>
      </c>
      <c r="AO421">
        <v>23.3</v>
      </c>
      <c r="AP421">
        <v>8.6999999999999993</v>
      </c>
      <c r="AQ421">
        <v>4.5999999999999996</v>
      </c>
      <c r="AR421">
        <v>-1.1000000000000001</v>
      </c>
      <c r="AS421">
        <v>7.2</v>
      </c>
      <c r="AT421">
        <v>13.1</v>
      </c>
      <c r="AU421">
        <v>19.7</v>
      </c>
      <c r="AV421">
        <v>54</v>
      </c>
      <c r="AW421">
        <v>9999</v>
      </c>
      <c r="AX421" s="6">
        <v>14.32</v>
      </c>
      <c r="AY421" s="6">
        <v>9.4499999999999993</v>
      </c>
      <c r="AZ421" s="6">
        <v>0</v>
      </c>
      <c r="BA421" s="6">
        <v>-0.41</v>
      </c>
      <c r="BB421" s="6">
        <v>9.1999999999999993</v>
      </c>
      <c r="BC421" s="6">
        <v>-15.27</v>
      </c>
      <c r="BD421" s="6">
        <v>-7.45</v>
      </c>
      <c r="BE421" s="6">
        <v>0.71</v>
      </c>
      <c r="BF421" s="6">
        <v>57.06</v>
      </c>
      <c r="BG421" s="6">
        <v>281.36</v>
      </c>
      <c r="BH421" s="6">
        <v>455.1</v>
      </c>
    </row>
    <row r="422" spans="1:61" hidden="1" x14ac:dyDescent="0.2">
      <c r="A422" t="s">
        <v>2628</v>
      </c>
      <c r="B422" t="s">
        <v>3795</v>
      </c>
      <c r="C422" t="s">
        <v>3796</v>
      </c>
      <c r="D422">
        <v>92</v>
      </c>
      <c r="E422" t="s">
        <v>3797</v>
      </c>
      <c r="G422" t="s">
        <v>127</v>
      </c>
      <c r="H422" t="s">
        <v>3798</v>
      </c>
      <c r="K422" t="s">
        <v>274</v>
      </c>
      <c r="L422" t="s">
        <v>229</v>
      </c>
      <c r="M422" t="s">
        <v>719</v>
      </c>
      <c r="N422" s="17" t="s">
        <v>3799</v>
      </c>
      <c r="O422" s="19">
        <f t="shared" si="2"/>
        <v>22877</v>
      </c>
      <c r="P422">
        <v>4</v>
      </c>
      <c r="Q422" t="s">
        <v>1071</v>
      </c>
      <c r="R422" s="6">
        <v>1.1100000000000001</v>
      </c>
      <c r="S422">
        <v>46.9</v>
      </c>
      <c r="T422">
        <v>100</v>
      </c>
      <c r="U422" s="5">
        <v>0</v>
      </c>
      <c r="V422" s="5">
        <v>8</v>
      </c>
      <c r="W422" s="6">
        <v>12.03</v>
      </c>
      <c r="X422" s="6">
        <v>13.74</v>
      </c>
      <c r="Y422" s="6">
        <v>4.9400000000000004</v>
      </c>
      <c r="Z422" s="6">
        <v>0.91</v>
      </c>
      <c r="AA422" s="6">
        <v>0.62</v>
      </c>
      <c r="AB422" s="6">
        <v>6.33</v>
      </c>
      <c r="AC422" s="6">
        <v>22.04</v>
      </c>
      <c r="AD422" s="6">
        <v>13.7</v>
      </c>
      <c r="AE422" s="6">
        <v>0.89</v>
      </c>
      <c r="AF422" s="6">
        <v>7.42</v>
      </c>
      <c r="AG422" s="6">
        <v>12.84</v>
      </c>
      <c r="AH422" s="6">
        <v>17.899999999999999</v>
      </c>
      <c r="AI422" s="6">
        <v>0.97</v>
      </c>
      <c r="AJ422" s="6">
        <v>8.6999999999999993</v>
      </c>
      <c r="AK422" s="6">
        <v>6.31</v>
      </c>
      <c r="AL422" s="6">
        <v>24.31</v>
      </c>
      <c r="AM422">
        <v>42.5</v>
      </c>
      <c r="AN422">
        <v>42.1</v>
      </c>
      <c r="AO422">
        <v>30</v>
      </c>
      <c r="AP422">
        <v>22.9</v>
      </c>
      <c r="AQ422">
        <v>18.3</v>
      </c>
      <c r="AR422">
        <v>-4.9000000000000004</v>
      </c>
      <c r="AS422">
        <v>40.9</v>
      </c>
      <c r="AT422">
        <v>57.4</v>
      </c>
      <c r="AU422">
        <v>22.3</v>
      </c>
      <c r="AV422">
        <v>0.1</v>
      </c>
      <c r="AW422">
        <v>9999</v>
      </c>
      <c r="AX422" s="6">
        <v>12.8</v>
      </c>
      <c r="AY422" s="6">
        <v>20.09</v>
      </c>
      <c r="AZ422" s="6">
        <v>0</v>
      </c>
      <c r="BA422" s="6">
        <v>-3.15</v>
      </c>
      <c r="BB422" s="6">
        <v>2.94</v>
      </c>
      <c r="BC422" s="6">
        <v>31.13</v>
      </c>
      <c r="BD422" s="6">
        <v>11.68</v>
      </c>
      <c r="BE422" s="6">
        <v>22.6</v>
      </c>
      <c r="BF422" s="6">
        <v>149.75</v>
      </c>
      <c r="BG422" s="6">
        <v>233.56</v>
      </c>
      <c r="BH422" s="6">
        <v>1143.56</v>
      </c>
      <c r="BI422" t="s">
        <v>2635</v>
      </c>
    </row>
    <row r="423" spans="1:61" hidden="1" x14ac:dyDescent="0.2">
      <c r="A423" t="s">
        <v>2636</v>
      </c>
      <c r="B423" t="s">
        <v>3825</v>
      </c>
      <c r="C423" t="s">
        <v>3826</v>
      </c>
      <c r="D423">
        <v>92</v>
      </c>
      <c r="E423" t="s">
        <v>144</v>
      </c>
      <c r="H423" t="s">
        <v>3287</v>
      </c>
      <c r="K423" t="s">
        <v>65</v>
      </c>
      <c r="L423" t="s">
        <v>558</v>
      </c>
      <c r="M423" t="s">
        <v>704</v>
      </c>
      <c r="N423" s="17" t="s">
        <v>3827</v>
      </c>
      <c r="O423" s="19">
        <f t="shared" si="2"/>
        <v>1670</v>
      </c>
      <c r="P423">
        <v>4</v>
      </c>
      <c r="Q423" t="s">
        <v>3355</v>
      </c>
      <c r="R423" s="6">
        <v>2</v>
      </c>
      <c r="S423">
        <v>21.7</v>
      </c>
      <c r="T423">
        <v>16.100000000000001</v>
      </c>
      <c r="U423" s="5">
        <v>5</v>
      </c>
      <c r="V423" s="5">
        <v>8</v>
      </c>
      <c r="W423" s="6">
        <v>29.99</v>
      </c>
      <c r="X423" s="6">
        <v>25.61</v>
      </c>
      <c r="Y423" s="6">
        <v>12.04</v>
      </c>
      <c r="Z423" s="6">
        <v>0.66</v>
      </c>
      <c r="AA423" s="6">
        <v>0.76</v>
      </c>
      <c r="AB423" s="6">
        <v>14.03</v>
      </c>
      <c r="AC423" s="6">
        <v>11.21</v>
      </c>
      <c r="AD423" s="6">
        <v>-35.15</v>
      </c>
      <c r="AE423" s="6">
        <v>0.77</v>
      </c>
      <c r="AF423" s="6">
        <v>29.22</v>
      </c>
      <c r="AG423" s="6">
        <v>20.170000000000002</v>
      </c>
      <c r="AI423" s="6">
        <v>0.82</v>
      </c>
      <c r="AJ423" s="6">
        <v>13.46</v>
      </c>
      <c r="AK423" s="6">
        <v>10.7</v>
      </c>
      <c r="AL423" s="6">
        <v>-10.69</v>
      </c>
      <c r="AM423">
        <v>19.2</v>
      </c>
      <c r="AN423">
        <v>10.9</v>
      </c>
      <c r="AO423">
        <v>6.4</v>
      </c>
      <c r="AP423">
        <v>0.6</v>
      </c>
      <c r="AQ423">
        <v>-6.4</v>
      </c>
      <c r="AR423">
        <v>42.7</v>
      </c>
      <c r="AS423">
        <v>-42.5</v>
      </c>
      <c r="AT423">
        <v>-5.4</v>
      </c>
      <c r="AU423">
        <v>-34.9</v>
      </c>
      <c r="AV423">
        <v>23.9</v>
      </c>
      <c r="AW423">
        <v>3.9</v>
      </c>
      <c r="AX423" s="6">
        <v>9.7100000000000009</v>
      </c>
      <c r="AY423" s="6">
        <v>14.06</v>
      </c>
      <c r="AZ423" s="6">
        <v>0</v>
      </c>
      <c r="BA423" s="6">
        <v>3.66</v>
      </c>
      <c r="BB423" s="6">
        <v>-1.02</v>
      </c>
      <c r="BC423" s="6">
        <v>-13.78</v>
      </c>
      <c r="BD423" s="6">
        <v>-7.26</v>
      </c>
      <c r="BE423" s="6">
        <v>3.23</v>
      </c>
      <c r="BF423" s="6">
        <v>93.06</v>
      </c>
      <c r="BG423" s="6">
        <v>152.54</v>
      </c>
      <c r="BH423" s="6">
        <v>557.44000000000005</v>
      </c>
    </row>
    <row r="424" spans="1:61" hidden="1" x14ac:dyDescent="0.2">
      <c r="A424" t="s">
        <v>2641</v>
      </c>
      <c r="B424" t="s">
        <v>2211</v>
      </c>
      <c r="C424" t="s">
        <v>2212</v>
      </c>
      <c r="D424">
        <v>64</v>
      </c>
      <c r="E424" t="s">
        <v>1325</v>
      </c>
      <c r="G424" t="s">
        <v>406</v>
      </c>
      <c r="H424" t="s">
        <v>1589</v>
      </c>
      <c r="K424" t="s">
        <v>65</v>
      </c>
      <c r="L424" t="s">
        <v>86</v>
      </c>
      <c r="M424" t="s">
        <v>198</v>
      </c>
      <c r="N424" s="17" t="s">
        <v>2213</v>
      </c>
      <c r="O424" s="19">
        <f t="shared" si="2"/>
        <v>3120</v>
      </c>
      <c r="P424">
        <v>4</v>
      </c>
      <c r="Q424" t="s">
        <v>438</v>
      </c>
      <c r="R424" s="6">
        <v>1.55</v>
      </c>
      <c r="S424">
        <v>25.2</v>
      </c>
      <c r="T424">
        <v>24.5</v>
      </c>
      <c r="U424" s="5">
        <v>2</v>
      </c>
      <c r="V424" s="5">
        <v>8</v>
      </c>
      <c r="W424" s="6">
        <v>29.41</v>
      </c>
      <c r="X424" s="6">
        <v>26.35</v>
      </c>
      <c r="Y424" s="6">
        <v>39.22</v>
      </c>
      <c r="Z424" s="6">
        <v>0.83</v>
      </c>
      <c r="AA424" s="6">
        <v>0.86</v>
      </c>
      <c r="AB424" s="6">
        <v>9.9499999999999993</v>
      </c>
      <c r="AC424" s="6">
        <v>4.28</v>
      </c>
      <c r="AD424" s="6">
        <v>-15.3</v>
      </c>
      <c r="AE424" s="6">
        <v>0.79</v>
      </c>
      <c r="AF424" s="6">
        <v>7.47</v>
      </c>
      <c r="AG424" s="6">
        <v>3.03</v>
      </c>
      <c r="AH424" s="6">
        <v>-7.82</v>
      </c>
      <c r="AI424" s="6">
        <v>0.95</v>
      </c>
      <c r="AJ424" s="6">
        <v>11.31</v>
      </c>
      <c r="AK424" s="6">
        <v>7.89</v>
      </c>
      <c r="AL424" s="6">
        <v>-2.66</v>
      </c>
      <c r="AM424">
        <v>21.6</v>
      </c>
      <c r="AN424">
        <v>15.8</v>
      </c>
      <c r="AO424">
        <v>10.8</v>
      </c>
      <c r="AP424">
        <v>1.2</v>
      </c>
      <c r="AQ424">
        <v>15.5</v>
      </c>
      <c r="AR424">
        <v>4.8</v>
      </c>
      <c r="AS424">
        <v>5.7</v>
      </c>
      <c r="AT424">
        <v>-1.3</v>
      </c>
      <c r="AU424">
        <v>-37.9</v>
      </c>
      <c r="AV424">
        <v>16.399999999999999</v>
      </c>
      <c r="AW424">
        <v>3.5</v>
      </c>
      <c r="AX424" s="6">
        <v>7.93</v>
      </c>
      <c r="AY424" s="6">
        <v>8.89</v>
      </c>
      <c r="AZ424" s="6">
        <v>0</v>
      </c>
      <c r="BA424" s="6">
        <v>-0.89</v>
      </c>
      <c r="BB424" s="6">
        <v>6.58</v>
      </c>
      <c r="BC424" s="6">
        <v>2.9</v>
      </c>
      <c r="BD424" s="6">
        <v>24.63</v>
      </c>
      <c r="BE424" s="6">
        <v>32.14</v>
      </c>
      <c r="BF424" s="6">
        <v>53.06</v>
      </c>
      <c r="BG424" s="6">
        <v>114.44</v>
      </c>
      <c r="BH424" s="6">
        <v>1194.79</v>
      </c>
    </row>
    <row r="425" spans="1:61" hidden="1" x14ac:dyDescent="0.2">
      <c r="A425" t="s">
        <v>2646</v>
      </c>
      <c r="B425" t="s">
        <v>3032</v>
      </c>
      <c r="C425" t="s">
        <v>3033</v>
      </c>
      <c r="D425">
        <v>99</v>
      </c>
      <c r="E425" t="s">
        <v>3034</v>
      </c>
      <c r="G425" t="s">
        <v>74</v>
      </c>
      <c r="H425" t="s">
        <v>3035</v>
      </c>
      <c r="K425" t="s">
        <v>65</v>
      </c>
      <c r="L425" t="s">
        <v>229</v>
      </c>
      <c r="M425" t="s">
        <v>719</v>
      </c>
      <c r="N425" t="s">
        <v>3036</v>
      </c>
      <c r="O425" s="19">
        <f t="shared" si="2"/>
        <v>7766</v>
      </c>
      <c r="P425">
        <v>4</v>
      </c>
      <c r="Q425" t="s">
        <v>1214</v>
      </c>
      <c r="R425" s="6">
        <v>1.21</v>
      </c>
      <c r="S425">
        <v>44.3</v>
      </c>
      <c r="T425">
        <v>23.1</v>
      </c>
      <c r="U425" s="5">
        <v>8</v>
      </c>
      <c r="V425" s="5">
        <v>8</v>
      </c>
      <c r="W425" s="6">
        <v>6.74</v>
      </c>
      <c r="X425" s="6">
        <v>8.9700000000000006</v>
      </c>
      <c r="Y425" s="6">
        <v>8</v>
      </c>
      <c r="Z425" s="6">
        <v>0.99</v>
      </c>
      <c r="AA425" s="6">
        <v>0.88</v>
      </c>
      <c r="AB425" s="6">
        <v>14.42</v>
      </c>
      <c r="AC425" s="6">
        <v>20.71</v>
      </c>
      <c r="AD425" s="6">
        <v>27.53</v>
      </c>
      <c r="AE425" s="6">
        <v>0.96</v>
      </c>
      <c r="AF425" s="6">
        <v>11.99</v>
      </c>
      <c r="AG425" s="6">
        <v>12.53</v>
      </c>
      <c r="AH425" s="6">
        <v>9.6</v>
      </c>
      <c r="AI425" s="6">
        <v>0.98</v>
      </c>
      <c r="AJ425" s="6">
        <v>9.68</v>
      </c>
      <c r="AK425" s="6">
        <v>7.02</v>
      </c>
      <c r="AL425" s="6">
        <v>9.66</v>
      </c>
      <c r="AM425">
        <v>37.799999999999997</v>
      </c>
      <c r="AN425">
        <v>36.6</v>
      </c>
      <c r="AO425">
        <v>18.899999999999999</v>
      </c>
      <c r="AP425">
        <v>14.4</v>
      </c>
      <c r="AQ425">
        <v>-20.7</v>
      </c>
      <c r="AR425">
        <v>-18</v>
      </c>
      <c r="AS425">
        <v>-5.7</v>
      </c>
      <c r="AT425">
        <v>10.4</v>
      </c>
      <c r="AU425">
        <v>5</v>
      </c>
      <c r="AV425">
        <v>4.4000000000000004</v>
      </c>
      <c r="AW425">
        <v>0.4</v>
      </c>
      <c r="AX425" s="6">
        <v>7.4</v>
      </c>
      <c r="AY425" s="6">
        <v>7.82</v>
      </c>
      <c r="AZ425" s="6">
        <v>0</v>
      </c>
      <c r="BA425" s="6">
        <v>-0.25</v>
      </c>
      <c r="BB425" s="6">
        <v>5.46</v>
      </c>
      <c r="BC425" s="6">
        <v>21.33</v>
      </c>
      <c r="BD425" s="6">
        <v>4.33</v>
      </c>
      <c r="BE425" s="6">
        <v>3.81</v>
      </c>
      <c r="BF425" s="6">
        <v>45.69</v>
      </c>
      <c r="BG425" s="6">
        <v>104.16</v>
      </c>
      <c r="BH425" s="6">
        <v>1062.01</v>
      </c>
    </row>
    <row r="426" spans="1:61" hidden="1" x14ac:dyDescent="0.2">
      <c r="A426" t="s">
        <v>2652</v>
      </c>
      <c r="B426" t="s">
        <v>1335</v>
      </c>
      <c r="C426" t="s">
        <v>1336</v>
      </c>
      <c r="D426">
        <v>66</v>
      </c>
      <c r="E426" t="s">
        <v>912</v>
      </c>
      <c r="G426" t="s">
        <v>84</v>
      </c>
      <c r="H426" t="s">
        <v>1337</v>
      </c>
      <c r="K426" t="s">
        <v>65</v>
      </c>
      <c r="L426" t="s">
        <v>148</v>
      </c>
      <c r="M426" t="s">
        <v>493</v>
      </c>
      <c r="N426" s="17" t="s">
        <v>1338</v>
      </c>
      <c r="O426" s="19">
        <f t="shared" si="2"/>
        <v>7231</v>
      </c>
      <c r="P426">
        <v>4</v>
      </c>
      <c r="Q426" t="s">
        <v>1339</v>
      </c>
      <c r="R426" s="6">
        <v>1.44</v>
      </c>
      <c r="S426">
        <v>33.6</v>
      </c>
      <c r="T426">
        <v>31</v>
      </c>
      <c r="U426" s="5">
        <v>2</v>
      </c>
      <c r="V426" s="5">
        <v>8</v>
      </c>
      <c r="W426" s="6">
        <v>27.88</v>
      </c>
      <c r="X426" s="6">
        <v>10.050000000000001</v>
      </c>
      <c r="Y426" s="6">
        <v>11.11</v>
      </c>
      <c r="Z426" s="6">
        <v>1</v>
      </c>
      <c r="AA426" s="6">
        <v>0.84</v>
      </c>
      <c r="AB426" s="6">
        <v>3.2</v>
      </c>
      <c r="AC426" s="6">
        <v>1.88</v>
      </c>
      <c r="AD426" s="6">
        <v>4.5199999999999996</v>
      </c>
      <c r="AE426" s="6">
        <v>0.81</v>
      </c>
      <c r="AF426" s="6">
        <v>1.68</v>
      </c>
      <c r="AG426" s="6">
        <v>6.08</v>
      </c>
      <c r="AI426" s="6">
        <v>0.95</v>
      </c>
      <c r="AJ426" s="6">
        <v>2.98</v>
      </c>
      <c r="AK426" s="6">
        <v>0.49</v>
      </c>
      <c r="AL426" s="6">
        <v>-0.53</v>
      </c>
      <c r="AM426">
        <v>41.3</v>
      </c>
      <c r="AN426">
        <v>23.3</v>
      </c>
      <c r="AO426">
        <v>19.8</v>
      </c>
      <c r="AP426">
        <v>6.2</v>
      </c>
      <c r="AQ426">
        <v>11.1</v>
      </c>
      <c r="AR426">
        <v>36.5</v>
      </c>
      <c r="AS426">
        <v>9.6999999999999993</v>
      </c>
      <c r="AT426">
        <v>11.8</v>
      </c>
      <c r="AU426">
        <v>-20.399999999999999</v>
      </c>
      <c r="AV426">
        <v>1.7</v>
      </c>
      <c r="AW426">
        <v>0.2</v>
      </c>
      <c r="AX426" s="6">
        <v>7.08</v>
      </c>
      <c r="AY426" s="6">
        <v>5.51</v>
      </c>
      <c r="AZ426" s="6">
        <v>0</v>
      </c>
      <c r="BA426" s="6">
        <v>1.64</v>
      </c>
      <c r="BB426" s="6">
        <v>1.64</v>
      </c>
      <c r="BC426" s="6">
        <v>-1.62</v>
      </c>
      <c r="BD426" s="6">
        <v>-6.87</v>
      </c>
      <c r="BE426" s="6">
        <v>-2.89</v>
      </c>
      <c r="BF426" s="6">
        <v>30.74</v>
      </c>
      <c r="BG426" s="6">
        <v>98.24</v>
      </c>
      <c r="BH426" s="6">
        <v>459.41</v>
      </c>
    </row>
    <row r="427" spans="1:61" hidden="1" x14ac:dyDescent="0.2">
      <c r="A427" t="s">
        <v>2658</v>
      </c>
      <c r="B427" t="s">
        <v>3694</v>
      </c>
      <c r="C427" t="s">
        <v>3695</v>
      </c>
      <c r="D427">
        <v>49</v>
      </c>
      <c r="E427" t="s">
        <v>1082</v>
      </c>
      <c r="G427" t="s">
        <v>3696</v>
      </c>
      <c r="H427" t="s">
        <v>3697</v>
      </c>
      <c r="K427" t="s">
        <v>297</v>
      </c>
      <c r="L427" t="s">
        <v>558</v>
      </c>
      <c r="M427" t="s">
        <v>704</v>
      </c>
      <c r="N427" t="s">
        <v>3698</v>
      </c>
      <c r="O427" s="19">
        <f t="shared" si="2"/>
        <v>65720</v>
      </c>
      <c r="P427">
        <v>4</v>
      </c>
      <c r="Q427" t="s">
        <v>3699</v>
      </c>
      <c r="R427" s="6">
        <v>6.86</v>
      </c>
      <c r="S427">
        <v>30</v>
      </c>
      <c r="T427">
        <v>100</v>
      </c>
      <c r="U427" s="5">
        <v>3</v>
      </c>
      <c r="V427" s="5">
        <v>8</v>
      </c>
      <c r="W427" s="6">
        <v>9.16</v>
      </c>
      <c r="X427" s="6">
        <v>15.93</v>
      </c>
      <c r="Y427" s="6">
        <v>5.52</v>
      </c>
      <c r="Z427" s="6">
        <v>0.83</v>
      </c>
      <c r="AA427" s="6">
        <v>0.86</v>
      </c>
      <c r="AB427" s="6">
        <v>5.17</v>
      </c>
      <c r="AC427" s="6">
        <v>6.61</v>
      </c>
      <c r="AD427" s="6">
        <v>-6.53</v>
      </c>
      <c r="AE427" s="6">
        <v>0.3</v>
      </c>
      <c r="AF427" s="6">
        <v>3.63</v>
      </c>
      <c r="AG427" s="6">
        <v>-3.94</v>
      </c>
      <c r="AH427" s="6">
        <v>96.11</v>
      </c>
      <c r="AI427" s="6">
        <v>0.97</v>
      </c>
      <c r="AJ427" s="6">
        <v>5.13</v>
      </c>
      <c r="AK427" s="6">
        <v>5.84</v>
      </c>
      <c r="AL427" s="6">
        <v>0.96</v>
      </c>
      <c r="AM427">
        <v>4.4000000000000004</v>
      </c>
      <c r="AN427">
        <v>4.4000000000000004</v>
      </c>
      <c r="AO427">
        <v>4.3</v>
      </c>
      <c r="AP427">
        <v>0.2</v>
      </c>
      <c r="AQ427">
        <v>-48.1</v>
      </c>
      <c r="AR427">
        <v>-40.5</v>
      </c>
      <c r="AS427">
        <v>-21.2</v>
      </c>
      <c r="AT427">
        <v>-39.9</v>
      </c>
      <c r="AU427">
        <v>-47.3</v>
      </c>
      <c r="AV427">
        <v>42.1</v>
      </c>
      <c r="AW427">
        <v>9999</v>
      </c>
      <c r="AX427" s="6">
        <v>-3.89</v>
      </c>
      <c r="AY427" s="6">
        <v>-1.6</v>
      </c>
      <c r="AZ427" s="6">
        <v>0</v>
      </c>
      <c r="BA427" s="6">
        <v>-5.95</v>
      </c>
      <c r="BB427" s="6">
        <v>-0.76</v>
      </c>
      <c r="BC427" s="6">
        <v>-6.29</v>
      </c>
      <c r="BD427" s="6">
        <v>10.63</v>
      </c>
      <c r="BE427" s="6">
        <v>-12.69</v>
      </c>
      <c r="BF427" s="6">
        <v>-7.74</v>
      </c>
      <c r="BG427" s="6">
        <v>-32.729999999999997</v>
      </c>
      <c r="BH427" s="6">
        <v>51.21</v>
      </c>
    </row>
    <row r="428" spans="1:61" hidden="1" x14ac:dyDescent="0.2">
      <c r="A428" t="s">
        <v>2663</v>
      </c>
      <c r="B428" t="s">
        <v>3701</v>
      </c>
      <c r="C428" t="s">
        <v>3702</v>
      </c>
      <c r="D428">
        <v>49</v>
      </c>
      <c r="E428" t="s">
        <v>1082</v>
      </c>
      <c r="G428" t="s">
        <v>127</v>
      </c>
      <c r="H428" t="s">
        <v>3703</v>
      </c>
      <c r="K428" t="s">
        <v>297</v>
      </c>
      <c r="L428" t="s">
        <v>558</v>
      </c>
      <c r="M428" t="s">
        <v>704</v>
      </c>
      <c r="N428" t="s">
        <v>3704</v>
      </c>
      <c r="O428" s="19">
        <f t="shared" si="2"/>
        <v>57650</v>
      </c>
      <c r="P428">
        <v>1</v>
      </c>
      <c r="Q428" t="s">
        <v>3705</v>
      </c>
      <c r="R428" s="6">
        <v>7.88</v>
      </c>
      <c r="S428">
        <v>30.2</v>
      </c>
      <c r="T428">
        <v>100</v>
      </c>
      <c r="U428" s="5">
        <v>3</v>
      </c>
      <c r="V428" s="5">
        <v>8</v>
      </c>
      <c r="W428" s="6">
        <v>9.06</v>
      </c>
      <c r="X428" s="6">
        <v>15.77</v>
      </c>
      <c r="Y428" s="6">
        <v>4.79</v>
      </c>
      <c r="Z428" s="6">
        <v>0.83</v>
      </c>
      <c r="AA428" s="6">
        <v>0.86</v>
      </c>
      <c r="AB428" s="6">
        <v>5.17</v>
      </c>
      <c r="AC428" s="6">
        <v>6.61</v>
      </c>
      <c r="AD428" s="6">
        <v>-6.46</v>
      </c>
      <c r="AE428" s="6">
        <v>0.3</v>
      </c>
      <c r="AF428" s="6">
        <v>3.63</v>
      </c>
      <c r="AG428" s="6">
        <v>-3.94</v>
      </c>
      <c r="AH428" s="6">
        <v>96.11</v>
      </c>
      <c r="AI428" s="6">
        <v>0.97</v>
      </c>
      <c r="AJ428" s="6">
        <v>5.13</v>
      </c>
      <c r="AK428" s="6">
        <v>5.84</v>
      </c>
      <c r="AL428" s="6">
        <v>1.02</v>
      </c>
      <c r="AM428">
        <v>3.8</v>
      </c>
      <c r="AN428">
        <v>3.8</v>
      </c>
      <c r="AO428">
        <v>3.8</v>
      </c>
      <c r="AP428">
        <v>0.2</v>
      </c>
      <c r="AQ428">
        <v>-50.5</v>
      </c>
      <c r="AR428">
        <v>-42.4</v>
      </c>
      <c r="AS428">
        <v>-26</v>
      </c>
      <c r="AT428">
        <v>-42.2</v>
      </c>
      <c r="AU428">
        <v>-44.9</v>
      </c>
      <c r="AV428">
        <v>42.1</v>
      </c>
      <c r="AW428">
        <v>9999</v>
      </c>
      <c r="AX428" s="6">
        <v>-5.18</v>
      </c>
      <c r="AY428" s="6">
        <v>-3.79</v>
      </c>
      <c r="AZ428" s="6">
        <v>0</v>
      </c>
      <c r="BA428" s="6">
        <v>-2.91</v>
      </c>
      <c r="BB428" s="6">
        <v>0.56999999999999995</v>
      </c>
      <c r="BC428" s="6">
        <v>-3.49</v>
      </c>
      <c r="BD428" s="6">
        <v>7.46</v>
      </c>
      <c r="BE428" s="6">
        <v>-5.38</v>
      </c>
      <c r="BF428" s="6">
        <v>-17.559999999999999</v>
      </c>
      <c r="BG428" s="6">
        <v>-41.22</v>
      </c>
      <c r="BH428" s="6">
        <v>930.8</v>
      </c>
    </row>
    <row r="429" spans="1:61" hidden="1" x14ac:dyDescent="0.2">
      <c r="A429" t="s">
        <v>2669</v>
      </c>
      <c r="B429" t="s">
        <v>3373</v>
      </c>
      <c r="C429" t="s">
        <v>3374</v>
      </c>
      <c r="D429">
        <v>71</v>
      </c>
      <c r="E429" t="s">
        <v>83</v>
      </c>
      <c r="H429" t="s">
        <v>3375</v>
      </c>
      <c r="K429" t="s">
        <v>309</v>
      </c>
      <c r="L429" t="s">
        <v>66</v>
      </c>
      <c r="M429" t="s">
        <v>77</v>
      </c>
      <c r="N429" s="17" t="s">
        <v>3376</v>
      </c>
      <c r="O429" s="19">
        <f t="shared" si="2"/>
        <v>4182</v>
      </c>
      <c r="P429">
        <v>1</v>
      </c>
      <c r="Q429" t="s">
        <v>3250</v>
      </c>
      <c r="R429" s="6">
        <v>1.56</v>
      </c>
      <c r="S429">
        <v>29.5</v>
      </c>
      <c r="T429">
        <v>16.7</v>
      </c>
      <c r="U429" s="5">
        <v>1</v>
      </c>
      <c r="V429" s="5">
        <v>7</v>
      </c>
      <c r="W429" s="6">
        <v>23.25</v>
      </c>
      <c r="X429" s="6">
        <v>39.11</v>
      </c>
      <c r="Y429" s="6">
        <v>146.36000000000001</v>
      </c>
      <c r="Z429" s="6">
        <v>0.74</v>
      </c>
      <c r="AA429" s="6">
        <v>0.76</v>
      </c>
      <c r="AB429" s="6">
        <v>26.58</v>
      </c>
      <c r="AC429" s="6">
        <v>44.26</v>
      </c>
      <c r="AD429" s="6">
        <v>24.83</v>
      </c>
      <c r="AE429" s="6">
        <v>0.01</v>
      </c>
      <c r="AF429" s="6">
        <v>0.34</v>
      </c>
      <c r="AG429" s="6">
        <v>40.299999999999997</v>
      </c>
      <c r="AI429" s="6">
        <v>0.9</v>
      </c>
      <c r="AJ429" s="6">
        <v>15</v>
      </c>
      <c r="AK429" s="6">
        <v>19.02</v>
      </c>
      <c r="AL429" s="6">
        <v>16</v>
      </c>
      <c r="AM429">
        <v>18.899999999999999</v>
      </c>
      <c r="AN429">
        <v>18.899999999999999</v>
      </c>
      <c r="AO429">
        <v>9.4</v>
      </c>
      <c r="AP429">
        <v>7</v>
      </c>
      <c r="AQ429">
        <v>26.4</v>
      </c>
      <c r="AR429">
        <v>29.5</v>
      </c>
      <c r="AS429">
        <v>90.7</v>
      </c>
      <c r="AT429">
        <v>123.5</v>
      </c>
      <c r="AU429">
        <v>3.8</v>
      </c>
      <c r="AV429">
        <v>3.2</v>
      </c>
      <c r="AW429">
        <v>0.9</v>
      </c>
      <c r="AX429" s="6">
        <v>23.3</v>
      </c>
      <c r="AY429" s="6">
        <v>50.22</v>
      </c>
      <c r="AZ429" s="6">
        <v>0</v>
      </c>
      <c r="BA429" s="6">
        <v>-0.65</v>
      </c>
      <c r="BB429" s="6">
        <v>10.16</v>
      </c>
      <c r="BC429" s="6">
        <v>14.75</v>
      </c>
      <c r="BD429" s="6">
        <v>37.29</v>
      </c>
      <c r="BE429" s="6">
        <v>51.15</v>
      </c>
      <c r="BF429" s="6">
        <v>665</v>
      </c>
      <c r="BG429" s="6">
        <v>712.39</v>
      </c>
      <c r="BH429" s="6">
        <v>134.05000000000001</v>
      </c>
    </row>
    <row r="430" spans="1:61" hidden="1" x14ac:dyDescent="0.2">
      <c r="A430" t="s">
        <v>2675</v>
      </c>
      <c r="B430" t="s">
        <v>2058</v>
      </c>
      <c r="C430" t="s">
        <v>2059</v>
      </c>
      <c r="D430">
        <v>62</v>
      </c>
      <c r="E430" t="s">
        <v>331</v>
      </c>
      <c r="H430" t="s">
        <v>2060</v>
      </c>
      <c r="K430" t="s">
        <v>274</v>
      </c>
      <c r="L430" t="s">
        <v>114</v>
      </c>
      <c r="M430" t="s">
        <v>352</v>
      </c>
      <c r="N430" t="s">
        <v>2061</v>
      </c>
      <c r="O430" s="19">
        <f t="shared" si="2"/>
        <v>1189</v>
      </c>
      <c r="P430">
        <v>1</v>
      </c>
      <c r="Q430" t="s">
        <v>1939</v>
      </c>
      <c r="R430" s="6">
        <v>3.1</v>
      </c>
      <c r="S430">
        <v>74</v>
      </c>
      <c r="T430">
        <v>56.1</v>
      </c>
      <c r="U430" s="5">
        <v>7</v>
      </c>
      <c r="V430" s="5">
        <v>7</v>
      </c>
      <c r="W430" s="6">
        <v>6.33</v>
      </c>
      <c r="X430" s="6">
        <v>5.93</v>
      </c>
      <c r="Y430" s="6">
        <v>5.56</v>
      </c>
      <c r="Z430" s="6">
        <v>0.63</v>
      </c>
      <c r="AA430" s="6">
        <v>0.92</v>
      </c>
      <c r="AB430" s="6">
        <v>6.56</v>
      </c>
      <c r="AC430" s="6">
        <v>3.94</v>
      </c>
      <c r="AD430" s="6">
        <v>13.22</v>
      </c>
      <c r="AE430" s="6">
        <v>0.86</v>
      </c>
      <c r="AF430" s="6">
        <v>3.52</v>
      </c>
      <c r="AG430" s="6">
        <v>1.43</v>
      </c>
      <c r="AI430" s="6">
        <v>0.96</v>
      </c>
      <c r="AJ430" s="6">
        <v>15.14</v>
      </c>
      <c r="AK430" s="6">
        <v>12.66</v>
      </c>
      <c r="AL430" s="6">
        <v>5.48</v>
      </c>
      <c r="AM430">
        <v>21.1</v>
      </c>
      <c r="AN430">
        <v>24.2</v>
      </c>
      <c r="AO430">
        <v>18.2</v>
      </c>
      <c r="AP430">
        <v>7.3</v>
      </c>
      <c r="AQ430">
        <v>-12.1</v>
      </c>
      <c r="AR430">
        <v>-11.7</v>
      </c>
      <c r="AS430">
        <v>-10.6</v>
      </c>
      <c r="AT430">
        <v>-12.1</v>
      </c>
      <c r="AU430">
        <v>-12.4</v>
      </c>
      <c r="AV430">
        <v>37.6</v>
      </c>
      <c r="AW430">
        <v>25.9</v>
      </c>
      <c r="AX430" s="6">
        <v>7.79</v>
      </c>
      <c r="AY430" s="6">
        <v>-3.31</v>
      </c>
      <c r="AZ430" s="6">
        <v>0</v>
      </c>
      <c r="BA430" s="6">
        <v>-0.42</v>
      </c>
      <c r="BB430" s="6">
        <v>0.25</v>
      </c>
      <c r="BC430" s="6">
        <v>-13.21</v>
      </c>
      <c r="BD430" s="6">
        <v>-3.24</v>
      </c>
      <c r="BE430" s="6">
        <v>-10.88</v>
      </c>
      <c r="BF430" s="6">
        <v>-15.48</v>
      </c>
      <c r="BG430" s="6">
        <v>111.68</v>
      </c>
      <c r="BH430" s="6">
        <v>3302.94</v>
      </c>
      <c r="BI430" t="s">
        <v>2682</v>
      </c>
    </row>
    <row r="431" spans="1:61" hidden="1" x14ac:dyDescent="0.2">
      <c r="A431" t="s">
        <v>2683</v>
      </c>
      <c r="B431" t="s">
        <v>608</v>
      </c>
      <c r="C431" t="s">
        <v>609</v>
      </c>
      <c r="D431">
        <v>42</v>
      </c>
      <c r="E431" t="s">
        <v>610</v>
      </c>
      <c r="H431" t="s">
        <v>611</v>
      </c>
      <c r="K431" t="s">
        <v>65</v>
      </c>
      <c r="L431" t="s">
        <v>66</v>
      </c>
      <c r="M431" t="s">
        <v>67</v>
      </c>
      <c r="N431" t="s">
        <v>612</v>
      </c>
      <c r="O431" s="19">
        <f t="shared" si="2"/>
        <v>1490</v>
      </c>
      <c r="P431">
        <v>12</v>
      </c>
      <c r="Q431" t="s">
        <v>613</v>
      </c>
      <c r="R431" s="6">
        <v>4.0999999999999996</v>
      </c>
      <c r="S431">
        <v>36.200000000000003</v>
      </c>
      <c r="T431">
        <v>35.6</v>
      </c>
      <c r="U431" s="5">
        <v>2</v>
      </c>
      <c r="V431" s="5">
        <v>7</v>
      </c>
      <c r="W431" s="6">
        <v>11.18</v>
      </c>
      <c r="X431" s="6">
        <v>4.2300000000000004</v>
      </c>
      <c r="Y431" s="6">
        <v>0.52</v>
      </c>
      <c r="Z431" s="6">
        <v>-0.39</v>
      </c>
      <c r="AA431" s="6">
        <v>0.74</v>
      </c>
      <c r="AB431" s="6">
        <v>7.78</v>
      </c>
      <c r="AC431" s="6">
        <v>4.63</v>
      </c>
      <c r="AD431" s="6">
        <v>-20.66</v>
      </c>
      <c r="AE431" s="6">
        <v>-0.5</v>
      </c>
      <c r="AF431" s="6">
        <v>6.27</v>
      </c>
      <c r="AG431" s="6">
        <v>4.01</v>
      </c>
      <c r="AI431" s="6">
        <v>0.96</v>
      </c>
      <c r="AJ431" s="6">
        <v>10.88</v>
      </c>
      <c r="AK431" s="6">
        <v>2.27</v>
      </c>
      <c r="AL431" s="6">
        <v>-5.09</v>
      </c>
      <c r="AM431">
        <v>9.6999999999999993</v>
      </c>
      <c r="AN431">
        <v>8.8000000000000007</v>
      </c>
      <c r="AO431">
        <v>8</v>
      </c>
      <c r="AP431">
        <v>2.7</v>
      </c>
      <c r="AQ431">
        <v>-32.4</v>
      </c>
      <c r="AR431">
        <v>-35.6</v>
      </c>
      <c r="AS431">
        <v>-32.6</v>
      </c>
      <c r="AT431">
        <v>-18.100000000000001</v>
      </c>
      <c r="AU431">
        <v>-25.1</v>
      </c>
      <c r="AV431">
        <v>2.8</v>
      </c>
      <c r="AW431">
        <v>3.7</v>
      </c>
      <c r="AX431" s="6">
        <v>1.96</v>
      </c>
      <c r="AY431" s="6">
        <v>-1.48</v>
      </c>
      <c r="AZ431" s="6">
        <v>0</v>
      </c>
      <c r="BA431" s="6">
        <v>2.16</v>
      </c>
      <c r="BB431" s="6">
        <v>3.45</v>
      </c>
      <c r="BC431" s="6">
        <v>4.09</v>
      </c>
      <c r="BD431" s="6">
        <v>-1.1200000000000001</v>
      </c>
      <c r="BE431" s="6">
        <v>-2.13</v>
      </c>
      <c r="BF431" s="6">
        <v>-7.19</v>
      </c>
      <c r="BG431" s="6">
        <v>21.38</v>
      </c>
      <c r="BH431" s="6">
        <v>386.43</v>
      </c>
      <c r="BI431" t="s">
        <v>2688</v>
      </c>
    </row>
    <row r="432" spans="1:61" hidden="1" x14ac:dyDescent="0.2">
      <c r="A432" t="s">
        <v>2689</v>
      </c>
      <c r="B432" t="s">
        <v>3219</v>
      </c>
      <c r="C432" t="s">
        <v>3220</v>
      </c>
      <c r="D432">
        <v>29</v>
      </c>
      <c r="E432" t="s">
        <v>533</v>
      </c>
      <c r="G432" t="s">
        <v>74</v>
      </c>
      <c r="H432" t="s">
        <v>3221</v>
      </c>
      <c r="K432" t="s">
        <v>549</v>
      </c>
      <c r="L432" t="s">
        <v>181</v>
      </c>
      <c r="M432" t="s">
        <v>485</v>
      </c>
      <c r="N432" t="s">
        <v>3222</v>
      </c>
      <c r="O432" s="19">
        <f t="shared" si="2"/>
        <v>14596</v>
      </c>
      <c r="P432">
        <v>4</v>
      </c>
      <c r="Q432" t="s">
        <v>3223</v>
      </c>
      <c r="R432" s="6">
        <v>6.48</v>
      </c>
      <c r="S432">
        <v>80</v>
      </c>
      <c r="T432">
        <v>100</v>
      </c>
      <c r="U432" s="5">
        <v>7</v>
      </c>
      <c r="V432" s="5">
        <v>7</v>
      </c>
      <c r="W432" s="6">
        <v>6.76</v>
      </c>
      <c r="X432" s="6">
        <v>4.37</v>
      </c>
      <c r="Y432" s="6">
        <v>3.57</v>
      </c>
      <c r="Z432" s="6">
        <v>0.66</v>
      </c>
      <c r="AA432" s="6">
        <v>0.92</v>
      </c>
      <c r="AB432" s="6">
        <v>3.58</v>
      </c>
      <c r="AC432" s="6">
        <v>1.47</v>
      </c>
      <c r="AD432" s="6">
        <v>3.69</v>
      </c>
      <c r="AE432" s="6">
        <v>-0.11</v>
      </c>
      <c r="AF432" s="6">
        <v>-8.1300000000000008</v>
      </c>
      <c r="AG432" s="6">
        <v>-18.170000000000002</v>
      </c>
      <c r="AH432" s="6">
        <v>1814.43</v>
      </c>
      <c r="AI432" s="6">
        <v>0.59</v>
      </c>
      <c r="AJ432" s="6">
        <v>1.23</v>
      </c>
      <c r="AK432" s="6">
        <v>11.39</v>
      </c>
      <c r="AL432" s="6">
        <v>-3.99</v>
      </c>
      <c r="AM432">
        <v>12.9</v>
      </c>
      <c r="AN432">
        <v>12.3</v>
      </c>
      <c r="AP432">
        <v>3.4</v>
      </c>
      <c r="AQ432">
        <v>-15.9</v>
      </c>
      <c r="AR432">
        <v>-8.6</v>
      </c>
      <c r="AT432">
        <v>-28.1</v>
      </c>
      <c r="AU432">
        <v>-18.8</v>
      </c>
      <c r="AV432">
        <v>49.5</v>
      </c>
      <c r="AW432">
        <v>9999</v>
      </c>
      <c r="AX432" s="6">
        <v>-0.14000000000000001</v>
      </c>
      <c r="AY432" s="6">
        <v>-0.69</v>
      </c>
      <c r="AZ432" s="6">
        <v>0</v>
      </c>
      <c r="BA432" s="6">
        <v>0.88</v>
      </c>
      <c r="BB432" s="6">
        <v>1.99</v>
      </c>
      <c r="BC432" s="6">
        <v>-0.46</v>
      </c>
      <c r="BD432" s="6">
        <v>-6.53</v>
      </c>
      <c r="BE432" s="6">
        <v>-12.63</v>
      </c>
      <c r="BF432" s="6">
        <v>-3.42</v>
      </c>
      <c r="BG432" s="6">
        <v>-1.35</v>
      </c>
      <c r="BH432" s="6">
        <v>1775</v>
      </c>
    </row>
    <row r="433" spans="1:60" hidden="1" x14ac:dyDescent="0.2">
      <c r="A433" t="s">
        <v>2695</v>
      </c>
      <c r="B433" t="s">
        <v>1849</v>
      </c>
      <c r="C433" t="s">
        <v>1850</v>
      </c>
      <c r="D433">
        <v>81</v>
      </c>
      <c r="E433" t="s">
        <v>1851</v>
      </c>
      <c r="G433" t="s">
        <v>406</v>
      </c>
      <c r="H433" t="s">
        <v>1852</v>
      </c>
      <c r="K433" t="s">
        <v>76</v>
      </c>
      <c r="L433" t="s">
        <v>66</v>
      </c>
      <c r="M433" t="s">
        <v>77</v>
      </c>
      <c r="N433" t="s">
        <v>1853</v>
      </c>
      <c r="O433" s="19">
        <f t="shared" si="2"/>
        <v>5869</v>
      </c>
      <c r="P433">
        <v>2</v>
      </c>
      <c r="Q433" t="s">
        <v>1441</v>
      </c>
      <c r="R433" s="6">
        <v>3.98</v>
      </c>
      <c r="S433">
        <v>57.5</v>
      </c>
      <c r="T433">
        <v>63.6</v>
      </c>
      <c r="U433" s="5">
        <v>7</v>
      </c>
      <c r="V433" s="5">
        <v>7</v>
      </c>
      <c r="W433" s="6">
        <v>7.56</v>
      </c>
      <c r="X433" s="6">
        <v>6.22</v>
      </c>
      <c r="Y433" s="6">
        <v>12.5</v>
      </c>
      <c r="Z433" s="6">
        <v>0.99</v>
      </c>
      <c r="AA433" s="6">
        <v>0.98</v>
      </c>
      <c r="AB433" s="6">
        <v>8.36</v>
      </c>
      <c r="AC433" s="6">
        <v>7.95</v>
      </c>
      <c r="AD433" s="6">
        <v>-9.08</v>
      </c>
      <c r="AE433" s="6">
        <v>0.96</v>
      </c>
      <c r="AF433" s="6">
        <v>6.89</v>
      </c>
      <c r="AG433" s="6">
        <v>4.51</v>
      </c>
      <c r="AH433" s="6">
        <v>67.84</v>
      </c>
      <c r="AI433" s="6">
        <v>0.98</v>
      </c>
      <c r="AJ433" s="6">
        <v>8.1199999999999992</v>
      </c>
      <c r="AK433" s="6">
        <v>10.49</v>
      </c>
      <c r="AL433" s="6">
        <v>3.4</v>
      </c>
      <c r="AM433">
        <v>16.600000000000001</v>
      </c>
      <c r="AN433">
        <v>14.4</v>
      </c>
      <c r="AO433">
        <v>15.7</v>
      </c>
      <c r="AP433">
        <v>6.7</v>
      </c>
      <c r="AQ433">
        <v>-48.7</v>
      </c>
      <c r="AR433">
        <v>-41.8</v>
      </c>
      <c r="AS433">
        <v>-43.7</v>
      </c>
      <c r="AT433">
        <v>-50.4</v>
      </c>
      <c r="AU433">
        <v>-26.1</v>
      </c>
      <c r="AV433">
        <v>0.8</v>
      </c>
      <c r="AW433">
        <v>0.1</v>
      </c>
      <c r="AX433" s="6">
        <v>-1.64</v>
      </c>
      <c r="AY433" s="6">
        <v>-14.17</v>
      </c>
      <c r="AZ433" s="6">
        <v>0</v>
      </c>
      <c r="BA433" s="6">
        <v>-3.17</v>
      </c>
      <c r="BB433" s="6">
        <v>30.57</v>
      </c>
      <c r="BC433" s="6">
        <v>42.98</v>
      </c>
      <c r="BD433" s="6">
        <v>48.2</v>
      </c>
      <c r="BE433" s="6">
        <v>29.16</v>
      </c>
      <c r="BF433" s="6">
        <v>-53.42</v>
      </c>
      <c r="BG433" s="6">
        <v>-15.22</v>
      </c>
    </row>
    <row r="434" spans="1:60" hidden="1" x14ac:dyDescent="0.2">
      <c r="A434" t="s">
        <v>2700</v>
      </c>
      <c r="B434" t="s">
        <v>2676</v>
      </c>
      <c r="C434" t="s">
        <v>2677</v>
      </c>
      <c r="D434">
        <v>100</v>
      </c>
      <c r="E434" t="s">
        <v>164</v>
      </c>
      <c r="F434" t="s">
        <v>225</v>
      </c>
      <c r="G434" t="s">
        <v>127</v>
      </c>
      <c r="H434" t="s">
        <v>2678</v>
      </c>
      <c r="I434" t="s">
        <v>2679</v>
      </c>
      <c r="K434" t="s">
        <v>944</v>
      </c>
      <c r="L434" t="s">
        <v>129</v>
      </c>
      <c r="M434" t="s">
        <v>751</v>
      </c>
      <c r="N434" s="17" t="s">
        <v>2680</v>
      </c>
      <c r="O434" s="19">
        <f t="shared" si="2"/>
        <v>555786</v>
      </c>
      <c r="P434">
        <v>2</v>
      </c>
      <c r="Q434" t="s">
        <v>2681</v>
      </c>
      <c r="R434" s="6">
        <v>1.01</v>
      </c>
      <c r="S434">
        <v>47.2</v>
      </c>
      <c r="T434">
        <v>65.8</v>
      </c>
      <c r="U434" s="5">
        <v>6</v>
      </c>
      <c r="V434" s="5">
        <v>6</v>
      </c>
      <c r="W434" s="6">
        <v>16.71</v>
      </c>
      <c r="X434" s="6">
        <v>21.69</v>
      </c>
      <c r="Y434" s="6">
        <v>59.6</v>
      </c>
      <c r="Z434" s="6">
        <v>0.94</v>
      </c>
      <c r="AA434" s="6">
        <v>0.93</v>
      </c>
      <c r="AB434" s="6">
        <v>16.010000000000002</v>
      </c>
      <c r="AC434" s="6">
        <v>23.22</v>
      </c>
      <c r="AD434" s="6">
        <v>26.68</v>
      </c>
      <c r="AE434" s="6">
        <v>0.92</v>
      </c>
      <c r="AF434" s="6">
        <v>14.38</v>
      </c>
      <c r="AG434" s="6">
        <v>19.38</v>
      </c>
      <c r="AH434" s="6">
        <v>4.09</v>
      </c>
      <c r="AI434" s="6">
        <v>0.93</v>
      </c>
      <c r="AJ434" s="6">
        <v>11.55</v>
      </c>
      <c r="AK434" s="6">
        <v>17.73</v>
      </c>
      <c r="AL434" s="6">
        <v>25.6</v>
      </c>
      <c r="AM434">
        <v>46.6</v>
      </c>
      <c r="AN434">
        <v>46.6</v>
      </c>
      <c r="AO434">
        <v>44.4</v>
      </c>
      <c r="AP434">
        <v>17</v>
      </c>
      <c r="AQ434">
        <v>90.1</v>
      </c>
      <c r="AR434">
        <v>90</v>
      </c>
      <c r="AS434">
        <v>120</v>
      </c>
      <c r="AT434">
        <v>109.3</v>
      </c>
      <c r="AU434">
        <v>98.3</v>
      </c>
      <c r="AV434">
        <v>9</v>
      </c>
      <c r="AW434">
        <v>1.2</v>
      </c>
      <c r="AX434" s="6">
        <v>23.13</v>
      </c>
      <c r="AY434" s="6">
        <v>42.58</v>
      </c>
      <c r="AZ434" s="6">
        <v>0</v>
      </c>
      <c r="BA434" s="6">
        <v>-0.16</v>
      </c>
      <c r="BB434" s="6">
        <v>6.21</v>
      </c>
      <c r="BC434" s="6">
        <v>8.98</v>
      </c>
      <c r="BD434" s="6">
        <v>32.72</v>
      </c>
      <c r="BE434" s="6">
        <v>71.56</v>
      </c>
      <c r="BF434" s="6">
        <v>489.32</v>
      </c>
      <c r="BG434" s="6">
        <v>701.12</v>
      </c>
      <c r="BH434" s="6">
        <v>520.1</v>
      </c>
    </row>
    <row r="435" spans="1:60" hidden="1" x14ac:dyDescent="0.2">
      <c r="A435" t="s">
        <v>2706</v>
      </c>
      <c r="B435" t="s">
        <v>976</v>
      </c>
      <c r="C435" t="s">
        <v>977</v>
      </c>
      <c r="D435">
        <v>76</v>
      </c>
      <c r="E435" t="s">
        <v>912</v>
      </c>
      <c r="G435" t="s">
        <v>94</v>
      </c>
      <c r="H435" t="s">
        <v>978</v>
      </c>
      <c r="K435" t="s">
        <v>274</v>
      </c>
      <c r="L435" t="s">
        <v>229</v>
      </c>
      <c r="M435" t="s">
        <v>522</v>
      </c>
      <c r="N435" s="17" t="s">
        <v>979</v>
      </c>
      <c r="O435" s="19">
        <f t="shared" si="2"/>
        <v>8551</v>
      </c>
      <c r="P435">
        <v>2</v>
      </c>
      <c r="Q435" t="s">
        <v>980</v>
      </c>
      <c r="R435" s="6">
        <v>1.58</v>
      </c>
      <c r="S435">
        <v>37.200000000000003</v>
      </c>
      <c r="T435">
        <v>36.299999999999997</v>
      </c>
      <c r="U435" s="5">
        <v>6</v>
      </c>
      <c r="V435" s="5">
        <v>6</v>
      </c>
      <c r="W435" s="6">
        <v>18.82</v>
      </c>
      <c r="X435" s="6">
        <v>11.62</v>
      </c>
      <c r="Y435" s="6">
        <v>9.43</v>
      </c>
      <c r="Z435" s="6">
        <v>0.93</v>
      </c>
      <c r="AA435" s="6">
        <v>0.93</v>
      </c>
      <c r="AB435" s="6">
        <v>9.9700000000000006</v>
      </c>
      <c r="AC435" s="6">
        <v>2.68</v>
      </c>
      <c r="AD435" s="6">
        <v>40.47</v>
      </c>
      <c r="AE435" s="6">
        <v>0.97</v>
      </c>
      <c r="AF435" s="6">
        <v>10.75</v>
      </c>
      <c r="AG435" s="6">
        <v>7.54</v>
      </c>
      <c r="AH435" s="6">
        <v>22.25</v>
      </c>
      <c r="AI435" s="6">
        <v>0.96</v>
      </c>
      <c r="AJ435" s="6">
        <v>10.9</v>
      </c>
      <c r="AK435" s="6">
        <v>5.7</v>
      </c>
      <c r="AL435" s="6">
        <v>5.59</v>
      </c>
      <c r="AM435">
        <v>23.6</v>
      </c>
      <c r="AN435">
        <v>18.100000000000001</v>
      </c>
      <c r="AO435">
        <v>11.8</v>
      </c>
      <c r="AP435">
        <v>1.9</v>
      </c>
      <c r="AQ435">
        <v>-6.6</v>
      </c>
      <c r="AR435">
        <v>14.3</v>
      </c>
      <c r="AS435">
        <v>-4.7</v>
      </c>
      <c r="AT435">
        <v>-0.5</v>
      </c>
      <c r="AU435">
        <v>-27.9</v>
      </c>
      <c r="AV435">
        <v>25.5</v>
      </c>
      <c r="AW435">
        <v>6.6</v>
      </c>
      <c r="AX435" s="6">
        <v>12.83</v>
      </c>
      <c r="AY435" s="6">
        <v>2.67</v>
      </c>
      <c r="AZ435" s="6">
        <v>0</v>
      </c>
      <c r="BA435" s="6">
        <v>-2.44</v>
      </c>
      <c r="BB435" s="6">
        <v>-0.35</v>
      </c>
      <c r="BC435" s="6">
        <v>0.75</v>
      </c>
      <c r="BD435" s="6">
        <v>22.05</v>
      </c>
      <c r="BE435" s="6">
        <v>11.19</v>
      </c>
      <c r="BF435" s="6">
        <v>14.1</v>
      </c>
      <c r="BG435" s="6">
        <v>234.52</v>
      </c>
      <c r="BH435" s="6">
        <v>317.58999999999997</v>
      </c>
    </row>
    <row r="436" spans="1:60" hidden="1" x14ac:dyDescent="0.2">
      <c r="A436" t="s">
        <v>2711</v>
      </c>
      <c r="B436" t="s">
        <v>3853</v>
      </c>
      <c r="C436" t="s">
        <v>3854</v>
      </c>
      <c r="D436">
        <v>88</v>
      </c>
      <c r="E436" t="s">
        <v>126</v>
      </c>
      <c r="G436" t="s">
        <v>237</v>
      </c>
      <c r="H436" t="s">
        <v>3855</v>
      </c>
      <c r="K436" t="s">
        <v>65</v>
      </c>
      <c r="L436" t="s">
        <v>558</v>
      </c>
      <c r="M436" t="s">
        <v>1134</v>
      </c>
      <c r="N436" t="s">
        <v>3856</v>
      </c>
      <c r="O436" s="19">
        <f t="shared" si="2"/>
        <v>36230</v>
      </c>
      <c r="P436">
        <v>4</v>
      </c>
      <c r="Q436" t="s">
        <v>687</v>
      </c>
      <c r="R436" s="6">
        <v>1.85</v>
      </c>
      <c r="S436">
        <v>48.5</v>
      </c>
      <c r="T436">
        <v>54.3</v>
      </c>
      <c r="U436" s="5">
        <v>6</v>
      </c>
      <c r="V436" s="5">
        <v>6</v>
      </c>
      <c r="W436" s="6">
        <v>5.75</v>
      </c>
      <c r="X436" s="6">
        <v>10.31</v>
      </c>
      <c r="Y436" s="6">
        <v>9.92</v>
      </c>
      <c r="Z436" s="6">
        <v>0.96</v>
      </c>
      <c r="AA436" s="6">
        <v>0.97</v>
      </c>
      <c r="AB436" s="6">
        <v>9.76</v>
      </c>
      <c r="AC436" s="6">
        <v>9.69</v>
      </c>
      <c r="AD436" s="6">
        <v>9.9700000000000006</v>
      </c>
      <c r="AE436" s="6">
        <v>0.73</v>
      </c>
      <c r="AF436" s="6">
        <v>2.44</v>
      </c>
      <c r="AG436" s="6">
        <v>7.23</v>
      </c>
      <c r="AH436" s="6">
        <v>18.3</v>
      </c>
      <c r="AI436" s="6">
        <v>-0.62</v>
      </c>
      <c r="AJ436" s="6">
        <v>-6.64</v>
      </c>
      <c r="AK436" s="6">
        <v>5.5</v>
      </c>
      <c r="AL436" s="6">
        <v>9.1</v>
      </c>
      <c r="AM436">
        <v>24.4</v>
      </c>
      <c r="AN436">
        <v>26.1</v>
      </c>
      <c r="AO436">
        <v>24.3</v>
      </c>
      <c r="AP436">
        <v>5.6</v>
      </c>
      <c r="AQ436">
        <v>1.1000000000000001</v>
      </c>
      <c r="AR436">
        <v>7.3</v>
      </c>
      <c r="AS436">
        <v>15.5</v>
      </c>
      <c r="AT436">
        <v>25.4</v>
      </c>
      <c r="AU436">
        <v>15.4</v>
      </c>
      <c r="AV436">
        <v>191.8</v>
      </c>
      <c r="AW436">
        <v>18.399999999999999</v>
      </c>
      <c r="AX436" s="6">
        <v>9.3800000000000008</v>
      </c>
      <c r="AY436" s="6">
        <v>6.08</v>
      </c>
      <c r="AZ436" s="6">
        <v>0</v>
      </c>
      <c r="BA436" s="6">
        <v>-0.13</v>
      </c>
      <c r="BB436" s="6">
        <v>1.78</v>
      </c>
      <c r="BC436" s="6">
        <v>0.04</v>
      </c>
      <c r="BD436" s="6">
        <v>7.96</v>
      </c>
      <c r="BE436" s="6">
        <v>2.19</v>
      </c>
      <c r="BF436" s="6">
        <v>34.31</v>
      </c>
      <c r="BG436" s="6">
        <v>145.22</v>
      </c>
      <c r="BH436" s="6">
        <v>475.87</v>
      </c>
    </row>
    <row r="437" spans="1:60" hidden="1" x14ac:dyDescent="0.2">
      <c r="A437" t="s">
        <v>2717</v>
      </c>
      <c r="B437" t="s">
        <v>1456</v>
      </c>
      <c r="C437" t="s">
        <v>1457</v>
      </c>
      <c r="D437">
        <v>89</v>
      </c>
      <c r="E437" t="s">
        <v>491</v>
      </c>
      <c r="G437" t="s">
        <v>127</v>
      </c>
      <c r="H437" t="s">
        <v>1458</v>
      </c>
      <c r="K437" t="s">
        <v>297</v>
      </c>
      <c r="L437" t="s">
        <v>86</v>
      </c>
      <c r="M437" t="s">
        <v>1393</v>
      </c>
      <c r="N437" s="17" t="s">
        <v>1459</v>
      </c>
      <c r="O437" s="19">
        <f t="shared" si="2"/>
        <v>1012</v>
      </c>
      <c r="P437">
        <v>4</v>
      </c>
      <c r="Q437" t="s">
        <v>568</v>
      </c>
      <c r="R437" s="6">
        <v>1.67</v>
      </c>
      <c r="S437">
        <v>20.100000000000001</v>
      </c>
      <c r="T437">
        <v>19.3</v>
      </c>
      <c r="U437" s="5">
        <v>4</v>
      </c>
      <c r="V437" s="5">
        <v>5</v>
      </c>
      <c r="W437" s="6">
        <v>9.74</v>
      </c>
      <c r="X437" s="6">
        <v>28.22</v>
      </c>
      <c r="Y437" s="6">
        <v>20</v>
      </c>
      <c r="Z437" s="6">
        <v>0.85</v>
      </c>
      <c r="AA437" s="6">
        <v>0.76</v>
      </c>
      <c r="AB437" s="6">
        <v>21.85</v>
      </c>
      <c r="AC437" s="6">
        <v>263.12</v>
      </c>
      <c r="AD437" s="6">
        <v>-49.5</v>
      </c>
      <c r="AE437" s="6">
        <v>0.66</v>
      </c>
      <c r="AF437" s="6">
        <v>15.13</v>
      </c>
      <c r="AG437" s="6">
        <v>167.67</v>
      </c>
      <c r="AH437" s="6">
        <v>-60.79</v>
      </c>
      <c r="AI437" s="6">
        <v>0.83</v>
      </c>
      <c r="AJ437" s="6">
        <v>4.96</v>
      </c>
      <c r="AK437" s="6">
        <v>35.24</v>
      </c>
      <c r="AL437" s="6">
        <v>-0.37</v>
      </c>
      <c r="AM437">
        <v>12.1</v>
      </c>
      <c r="AN437">
        <v>12</v>
      </c>
      <c r="AO437">
        <v>7.8</v>
      </c>
      <c r="AP437">
        <v>4.2</v>
      </c>
      <c r="AQ437">
        <v>-40</v>
      </c>
      <c r="AR437">
        <v>-31.1</v>
      </c>
      <c r="AS437">
        <v>7</v>
      </c>
      <c r="AT437">
        <v>44.8</v>
      </c>
      <c r="AU437">
        <v>100.1</v>
      </c>
      <c r="AV437">
        <v>55.2</v>
      </c>
      <c r="AW437">
        <v>5.5</v>
      </c>
      <c r="AX437" s="6">
        <v>24.46</v>
      </c>
      <c r="AY437" s="6">
        <v>33.99</v>
      </c>
      <c r="AZ437" s="6">
        <v>0</v>
      </c>
      <c r="BA437" s="6">
        <v>0.42</v>
      </c>
      <c r="BB437" s="6">
        <v>12.34</v>
      </c>
      <c r="BC437" s="6">
        <v>8.1199999999999992</v>
      </c>
      <c r="BD437" s="6">
        <v>4.8099999999999996</v>
      </c>
      <c r="BE437" s="6">
        <v>1.27</v>
      </c>
      <c r="BF437" s="6">
        <v>331.83</v>
      </c>
      <c r="BG437" s="6">
        <v>792.06</v>
      </c>
      <c r="BH437" s="6">
        <v>800.48</v>
      </c>
    </row>
    <row r="438" spans="1:60" hidden="1" x14ac:dyDescent="0.2">
      <c r="A438" t="s">
        <v>2722</v>
      </c>
      <c r="B438" t="s">
        <v>2119</v>
      </c>
      <c r="C438" t="s">
        <v>2120</v>
      </c>
      <c r="D438">
        <v>88</v>
      </c>
      <c r="E438" t="s">
        <v>505</v>
      </c>
      <c r="H438" t="s">
        <v>2121</v>
      </c>
      <c r="K438" t="s">
        <v>65</v>
      </c>
      <c r="L438" t="s">
        <v>97</v>
      </c>
      <c r="M438" t="s">
        <v>98</v>
      </c>
      <c r="N438" s="17" t="s">
        <v>2122</v>
      </c>
      <c r="O438" s="19">
        <f t="shared" si="2"/>
        <v>1087</v>
      </c>
      <c r="P438">
        <v>1</v>
      </c>
      <c r="Q438" t="s">
        <v>2123</v>
      </c>
      <c r="R438" s="6">
        <v>2.98</v>
      </c>
      <c r="S438">
        <v>54</v>
      </c>
      <c r="T438">
        <v>36.6</v>
      </c>
      <c r="U438" s="5">
        <v>5</v>
      </c>
      <c r="V438" s="5">
        <v>5</v>
      </c>
      <c r="W438" s="6">
        <v>7.18</v>
      </c>
      <c r="X438" s="6">
        <v>8.1999999999999993</v>
      </c>
      <c r="Z438" s="6">
        <v>1</v>
      </c>
      <c r="AA438" s="6">
        <v>0.94</v>
      </c>
      <c r="AB438" s="6">
        <v>9.18</v>
      </c>
      <c r="AC438" s="6">
        <v>10.68</v>
      </c>
      <c r="AE438" s="6">
        <v>0.7</v>
      </c>
      <c r="AF438" s="6">
        <v>25.85</v>
      </c>
      <c r="AG438" s="6">
        <v>7.24</v>
      </c>
      <c r="AI438" s="6">
        <v>0.94</v>
      </c>
      <c r="AJ438" s="6">
        <v>2.92</v>
      </c>
      <c r="AK438" s="6">
        <v>3.49</v>
      </c>
      <c r="AL438" s="6">
        <v>-4.53</v>
      </c>
      <c r="AM438">
        <v>18.100000000000001</v>
      </c>
      <c r="AO438">
        <v>10</v>
      </c>
      <c r="AP438">
        <v>1.1000000000000001</v>
      </c>
      <c r="AR438">
        <v>3.3</v>
      </c>
      <c r="AS438">
        <v>-27.8</v>
      </c>
      <c r="AT438">
        <v>31.4</v>
      </c>
      <c r="AU438">
        <v>72.400000000000006</v>
      </c>
      <c r="AV438">
        <v>9.8000000000000007</v>
      </c>
      <c r="AW438">
        <v>0.9</v>
      </c>
      <c r="AX438" s="6">
        <v>14.74</v>
      </c>
      <c r="AY438" s="6">
        <v>5.64</v>
      </c>
      <c r="AZ438" s="6">
        <v>0</v>
      </c>
      <c r="BA438" s="6">
        <v>0.67</v>
      </c>
      <c r="BB438" s="6">
        <v>-0.53</v>
      </c>
      <c r="BC438" s="6">
        <v>0.36</v>
      </c>
      <c r="BD438" s="6">
        <v>6.91</v>
      </c>
      <c r="BE438" s="6">
        <v>-14.91</v>
      </c>
      <c r="BF438" s="6">
        <v>31.55</v>
      </c>
      <c r="BG438" s="6">
        <v>295.57</v>
      </c>
      <c r="BH438" s="6">
        <v>1153.08</v>
      </c>
    </row>
    <row r="439" spans="1:60" hidden="1" x14ac:dyDescent="0.2">
      <c r="A439" t="s">
        <v>2728</v>
      </c>
      <c r="B439" t="s">
        <v>3662</v>
      </c>
      <c r="C439" t="s">
        <v>3663</v>
      </c>
      <c r="D439">
        <v>77</v>
      </c>
      <c r="E439" t="s">
        <v>179</v>
      </c>
      <c r="H439" t="s">
        <v>3664</v>
      </c>
      <c r="K439" t="s">
        <v>932</v>
      </c>
      <c r="L439" t="s">
        <v>148</v>
      </c>
      <c r="M439" t="s">
        <v>310</v>
      </c>
      <c r="N439" t="s">
        <v>3665</v>
      </c>
      <c r="O439" s="19">
        <f t="shared" si="2"/>
        <v>1444</v>
      </c>
      <c r="P439">
        <v>1</v>
      </c>
      <c r="Q439" t="s">
        <v>980</v>
      </c>
      <c r="R439" s="6">
        <v>1.89</v>
      </c>
      <c r="S439">
        <v>59.1</v>
      </c>
      <c r="T439">
        <v>44.6</v>
      </c>
      <c r="U439" s="5">
        <v>3</v>
      </c>
      <c r="V439" s="5">
        <v>5</v>
      </c>
      <c r="W439" s="6">
        <v>5.67</v>
      </c>
      <c r="X439" s="6">
        <v>6.23</v>
      </c>
      <c r="Y439" s="6">
        <v>6.94</v>
      </c>
      <c r="Z439" s="6">
        <v>0.7</v>
      </c>
      <c r="AA439" s="6">
        <v>0.77</v>
      </c>
      <c r="AB439" s="6">
        <v>8.32</v>
      </c>
      <c r="AC439" s="6">
        <v>5.44</v>
      </c>
      <c r="AD439" s="6">
        <v>13.33</v>
      </c>
      <c r="AE439" s="6">
        <v>0.62</v>
      </c>
      <c r="AF439" s="6">
        <v>13.09</v>
      </c>
      <c r="AG439" s="6">
        <v>14.88</v>
      </c>
      <c r="AH439" s="6">
        <v>-6.23</v>
      </c>
      <c r="AI439" s="6">
        <v>0.95</v>
      </c>
      <c r="AJ439" s="6">
        <v>6.15</v>
      </c>
      <c r="AK439" s="6">
        <v>6.17</v>
      </c>
      <c r="AL439" s="6">
        <v>0.89</v>
      </c>
      <c r="AM439">
        <v>32.4</v>
      </c>
      <c r="AN439">
        <v>31.4</v>
      </c>
      <c r="AO439">
        <v>19.5</v>
      </c>
      <c r="AP439">
        <v>2.8</v>
      </c>
      <c r="AQ439">
        <v>20.100000000000001</v>
      </c>
      <c r="AR439">
        <v>16.399999999999999</v>
      </c>
      <c r="AS439">
        <v>11.8</v>
      </c>
      <c r="AT439">
        <v>20.100000000000001</v>
      </c>
      <c r="AU439">
        <v>77.5</v>
      </c>
      <c r="AV439">
        <v>13.3</v>
      </c>
      <c r="AW439">
        <v>1.8</v>
      </c>
      <c r="AX439" s="6">
        <v>12.91</v>
      </c>
      <c r="AY439" s="6">
        <v>15.17</v>
      </c>
      <c r="AZ439" s="6">
        <v>0</v>
      </c>
      <c r="BA439" s="6">
        <v>-1.73</v>
      </c>
      <c r="BB439" s="6">
        <v>12.77</v>
      </c>
      <c r="BC439" s="6">
        <v>7.58</v>
      </c>
      <c r="BD439" s="6">
        <v>8.4600000000000009</v>
      </c>
      <c r="BE439" s="6">
        <v>-9.4499999999999993</v>
      </c>
      <c r="BF439" s="6">
        <v>102.6</v>
      </c>
      <c r="BG439" s="6">
        <v>236.86</v>
      </c>
      <c r="BH439" s="6">
        <v>945.23</v>
      </c>
    </row>
    <row r="440" spans="1:60" hidden="1" x14ac:dyDescent="0.2">
      <c r="A440" t="s">
        <v>2733</v>
      </c>
      <c r="B440" t="s">
        <v>1431</v>
      </c>
      <c r="C440" t="s">
        <v>1432</v>
      </c>
      <c r="D440">
        <v>65</v>
      </c>
      <c r="E440" t="s">
        <v>912</v>
      </c>
      <c r="H440" t="s">
        <v>1433</v>
      </c>
      <c r="K440" t="s">
        <v>309</v>
      </c>
      <c r="L440" t="s">
        <v>97</v>
      </c>
      <c r="M440" t="s">
        <v>98</v>
      </c>
      <c r="N440" s="17" t="s">
        <v>1434</v>
      </c>
      <c r="O440" s="19">
        <f t="shared" si="2"/>
        <v>4904</v>
      </c>
      <c r="P440">
        <v>1</v>
      </c>
      <c r="Q440" t="s">
        <v>1435</v>
      </c>
      <c r="R440" s="6">
        <v>1.72</v>
      </c>
      <c r="S440">
        <v>39</v>
      </c>
      <c r="T440">
        <v>36.700000000000003</v>
      </c>
      <c r="U440" s="5">
        <v>5</v>
      </c>
      <c r="V440" s="5">
        <v>5</v>
      </c>
      <c r="W440" s="6">
        <v>16.09</v>
      </c>
      <c r="X440" s="6">
        <v>13.09</v>
      </c>
      <c r="Y440" s="6">
        <v>16.55</v>
      </c>
      <c r="Z440" s="6">
        <v>0.92</v>
      </c>
      <c r="AA440" s="6">
        <v>0.97</v>
      </c>
      <c r="AB440" s="6">
        <v>7.76</v>
      </c>
      <c r="AC440" s="6">
        <v>2.37</v>
      </c>
      <c r="AD440" s="6">
        <v>7.02</v>
      </c>
      <c r="AE440" s="6">
        <v>0.82</v>
      </c>
      <c r="AF440" s="6">
        <v>5.05</v>
      </c>
      <c r="AG440" s="6">
        <v>4.4400000000000004</v>
      </c>
      <c r="AH440" s="6">
        <v>-0.73</v>
      </c>
      <c r="AI440" s="6">
        <v>0.98</v>
      </c>
      <c r="AJ440" s="6">
        <v>2.36</v>
      </c>
      <c r="AK440" s="6">
        <v>4.49</v>
      </c>
      <c r="AL440" s="6">
        <v>-1.03</v>
      </c>
      <c r="AM440">
        <v>25.9</v>
      </c>
      <c r="AN440">
        <v>22.7</v>
      </c>
      <c r="AO440">
        <v>12.9</v>
      </c>
      <c r="AP440">
        <v>1.1000000000000001</v>
      </c>
      <c r="AQ440">
        <v>5.8</v>
      </c>
      <c r="AR440">
        <v>13.6</v>
      </c>
      <c r="AS440">
        <v>-5.9</v>
      </c>
      <c r="AT440">
        <v>8.1</v>
      </c>
      <c r="AU440">
        <v>-29.2</v>
      </c>
      <c r="AV440">
        <v>25.1</v>
      </c>
      <c r="AW440">
        <v>4.5999999999999996</v>
      </c>
      <c r="AX440" s="6">
        <v>10.96</v>
      </c>
      <c r="AY440" s="6">
        <v>-0.52</v>
      </c>
      <c r="AZ440" s="6">
        <v>0</v>
      </c>
      <c r="BA440" s="6">
        <v>-3.12</v>
      </c>
      <c r="BB440" s="6">
        <v>-0.55000000000000004</v>
      </c>
      <c r="BC440" s="6">
        <v>-1.32</v>
      </c>
      <c r="BD440" s="6">
        <v>0</v>
      </c>
      <c r="BE440" s="6">
        <v>-4.46</v>
      </c>
      <c r="BF440" s="6">
        <v>-2.6</v>
      </c>
      <c r="BG440" s="6">
        <v>182.8</v>
      </c>
      <c r="BH440" s="6">
        <v>996.17</v>
      </c>
    </row>
    <row r="441" spans="1:60" hidden="1" x14ac:dyDescent="0.2">
      <c r="A441" t="s">
        <v>2739</v>
      </c>
      <c r="B441" t="s">
        <v>2784</v>
      </c>
      <c r="C441" t="s">
        <v>2785</v>
      </c>
      <c r="D441">
        <v>93</v>
      </c>
      <c r="E441" t="s">
        <v>1290</v>
      </c>
      <c r="G441" t="s">
        <v>74</v>
      </c>
      <c r="H441" t="s">
        <v>2786</v>
      </c>
      <c r="K441" t="s">
        <v>76</v>
      </c>
      <c r="L441" t="s">
        <v>558</v>
      </c>
      <c r="M441" t="s">
        <v>667</v>
      </c>
      <c r="N441" t="s">
        <v>2787</v>
      </c>
      <c r="O441" s="19">
        <f t="shared" si="2"/>
        <v>1674</v>
      </c>
      <c r="P441">
        <v>1</v>
      </c>
      <c r="Q441" t="s">
        <v>2694</v>
      </c>
      <c r="R441" s="6">
        <v>4.32</v>
      </c>
      <c r="S441">
        <v>61.9</v>
      </c>
      <c r="T441">
        <v>39.4</v>
      </c>
      <c r="U441" s="5">
        <v>2</v>
      </c>
      <c r="V441" s="5">
        <v>5</v>
      </c>
      <c r="W441" s="6">
        <v>22.42</v>
      </c>
      <c r="X441" s="6">
        <v>11.93</v>
      </c>
      <c r="Y441" s="6">
        <v>0</v>
      </c>
      <c r="Z441" s="6">
        <v>0.92</v>
      </c>
      <c r="AA441" s="6">
        <v>0.86</v>
      </c>
      <c r="AB441" s="6">
        <v>10.1</v>
      </c>
      <c r="AC441" s="6">
        <v>7.5</v>
      </c>
      <c r="AD441" s="6">
        <v>8.5399999999999991</v>
      </c>
      <c r="AE441" s="6">
        <v>0.93</v>
      </c>
      <c r="AF441" s="6">
        <v>8.74</v>
      </c>
      <c r="AG441" s="6">
        <v>15.12</v>
      </c>
      <c r="AH441" s="6">
        <v>-35.659999999999997</v>
      </c>
      <c r="AI441" s="6">
        <v>0.99</v>
      </c>
      <c r="AJ441" s="6">
        <v>8.15</v>
      </c>
      <c r="AK441" s="6">
        <v>8.66</v>
      </c>
      <c r="AL441" s="6">
        <v>3.67</v>
      </c>
      <c r="AM441">
        <v>18.100000000000001</v>
      </c>
      <c r="AN441">
        <v>14.4</v>
      </c>
      <c r="AO441">
        <v>6.8</v>
      </c>
      <c r="AP441">
        <v>1</v>
      </c>
      <c r="AQ441">
        <v>-13.7</v>
      </c>
      <c r="AR441">
        <v>8.1</v>
      </c>
      <c r="AS441">
        <v>-23.9</v>
      </c>
      <c r="AT441">
        <v>-23.3</v>
      </c>
      <c r="AU441">
        <v>-24.5</v>
      </c>
      <c r="AV441">
        <v>25.3</v>
      </c>
      <c r="AW441">
        <v>4.2</v>
      </c>
      <c r="AX441" s="6">
        <v>3.4</v>
      </c>
      <c r="AY441" s="6">
        <v>10</v>
      </c>
      <c r="AZ441" s="6">
        <v>0</v>
      </c>
      <c r="BA441" s="6">
        <v>7.79</v>
      </c>
      <c r="BB441" s="6">
        <v>1.51</v>
      </c>
      <c r="BC441" s="6">
        <v>6.85</v>
      </c>
      <c r="BD441" s="6">
        <v>-5.79</v>
      </c>
      <c r="BE441" s="6">
        <v>-23.06</v>
      </c>
      <c r="BF441" s="6">
        <v>61.07</v>
      </c>
      <c r="BG441" s="6">
        <v>39.72</v>
      </c>
    </row>
    <row r="442" spans="1:60" hidden="1" x14ac:dyDescent="0.2">
      <c r="A442" t="s">
        <v>2744</v>
      </c>
      <c r="B442" t="s">
        <v>2195</v>
      </c>
      <c r="C442" t="s">
        <v>2196</v>
      </c>
      <c r="D442">
        <v>46</v>
      </c>
      <c r="E442" t="s">
        <v>155</v>
      </c>
      <c r="G442" t="s">
        <v>94</v>
      </c>
      <c r="H442" t="s">
        <v>2197</v>
      </c>
      <c r="K442" t="s">
        <v>65</v>
      </c>
      <c r="L442" t="s">
        <v>86</v>
      </c>
      <c r="M442" t="s">
        <v>876</v>
      </c>
      <c r="N442" t="s">
        <v>2198</v>
      </c>
      <c r="O442" s="19">
        <f t="shared" si="2"/>
        <v>7207</v>
      </c>
      <c r="P442">
        <v>2</v>
      </c>
      <c r="Q442" t="s">
        <v>1649</v>
      </c>
      <c r="R442" s="6">
        <v>1.24</v>
      </c>
      <c r="S442">
        <v>54.1</v>
      </c>
      <c r="T442">
        <v>100</v>
      </c>
      <c r="U442" s="5">
        <v>4</v>
      </c>
      <c r="V442" s="5">
        <v>5</v>
      </c>
      <c r="W442" s="6">
        <v>6.28</v>
      </c>
      <c r="X442" s="6">
        <v>23.06</v>
      </c>
      <c r="Y442" s="6">
        <v>5.36</v>
      </c>
      <c r="Z442" s="6">
        <v>0.81</v>
      </c>
      <c r="AA442" s="6">
        <v>0.61</v>
      </c>
      <c r="AB442" s="6">
        <v>-1.28</v>
      </c>
      <c r="AC442" s="6">
        <v>-14.59</v>
      </c>
      <c r="AD442" s="6">
        <v>-26.88</v>
      </c>
      <c r="AE442" s="6">
        <v>0.88</v>
      </c>
      <c r="AF442" s="6">
        <v>10.11</v>
      </c>
      <c r="AG442" s="6">
        <v>1.83</v>
      </c>
      <c r="AH442" s="6">
        <v>-29.62</v>
      </c>
      <c r="AI442" s="6">
        <v>0.89</v>
      </c>
      <c r="AJ442" s="6">
        <v>22.71</v>
      </c>
      <c r="AK442" s="6">
        <v>10.220000000000001</v>
      </c>
      <c r="AL442" s="6">
        <v>6.75</v>
      </c>
      <c r="AM442">
        <v>70.900000000000006</v>
      </c>
      <c r="AN442">
        <v>43.5</v>
      </c>
      <c r="AO442">
        <v>9.1999999999999993</v>
      </c>
      <c r="AP442">
        <v>1.1000000000000001</v>
      </c>
      <c r="AQ442">
        <v>101.9</v>
      </c>
      <c r="AR442">
        <v>266.60000000000002</v>
      </c>
      <c r="AS442">
        <v>0.2</v>
      </c>
      <c r="AT442">
        <v>-30.2</v>
      </c>
      <c r="AU442">
        <v>-26.8</v>
      </c>
      <c r="AV442">
        <v>21.7</v>
      </c>
      <c r="AW442">
        <v>9999</v>
      </c>
      <c r="AX442" s="6">
        <v>3.39</v>
      </c>
      <c r="AY442" s="6">
        <v>11.79</v>
      </c>
      <c r="AZ442" s="6">
        <v>0</v>
      </c>
      <c r="BA442" s="6">
        <v>1.1499999999999999</v>
      </c>
      <c r="BB442" s="6">
        <v>2.5099999999999998</v>
      </c>
      <c r="BC442" s="6">
        <v>-12.59</v>
      </c>
      <c r="BD442" s="6">
        <v>-13.84</v>
      </c>
      <c r="BE442" s="6">
        <v>-15.25</v>
      </c>
      <c r="BF442" s="6">
        <v>74.569999999999993</v>
      </c>
      <c r="BG442" s="6">
        <v>39.61</v>
      </c>
      <c r="BH442" s="6">
        <v>230.91</v>
      </c>
    </row>
    <row r="443" spans="1:60" hidden="1" x14ac:dyDescent="0.2">
      <c r="A443" t="s">
        <v>2749</v>
      </c>
      <c r="B443" t="s">
        <v>1888</v>
      </c>
      <c r="C443" t="s">
        <v>1889</v>
      </c>
      <c r="D443">
        <v>91</v>
      </c>
      <c r="E443" t="s">
        <v>505</v>
      </c>
      <c r="G443" t="s">
        <v>74</v>
      </c>
      <c r="H443" t="s">
        <v>1890</v>
      </c>
      <c r="K443" t="s">
        <v>76</v>
      </c>
      <c r="L443" t="s">
        <v>129</v>
      </c>
      <c r="M443" t="s">
        <v>751</v>
      </c>
      <c r="N443" t="s">
        <v>1891</v>
      </c>
      <c r="O443" s="19">
        <f t="shared" si="2"/>
        <v>5046</v>
      </c>
      <c r="P443">
        <v>4</v>
      </c>
      <c r="Q443" t="s">
        <v>1270</v>
      </c>
      <c r="R443" s="6">
        <v>2.94</v>
      </c>
      <c r="S443">
        <v>32.799999999999997</v>
      </c>
      <c r="T443">
        <v>43.8</v>
      </c>
      <c r="U443" s="5">
        <v>5</v>
      </c>
      <c r="V443" s="5">
        <v>5</v>
      </c>
      <c r="W443" s="6">
        <v>17.940000000000001</v>
      </c>
      <c r="X443" s="6">
        <v>12.31</v>
      </c>
      <c r="Y443" s="6">
        <v>14.29</v>
      </c>
      <c r="Z443" s="6">
        <v>0.97</v>
      </c>
      <c r="AA443" s="6">
        <v>0.97</v>
      </c>
      <c r="AB443" s="6">
        <v>4.24</v>
      </c>
      <c r="AC443" s="6">
        <v>9.1999999999999993</v>
      </c>
      <c r="AD443" s="6">
        <v>-6.64</v>
      </c>
      <c r="AE443" s="6">
        <v>0.97</v>
      </c>
      <c r="AF443" s="6">
        <v>5.15</v>
      </c>
      <c r="AG443" s="6">
        <v>7.23</v>
      </c>
      <c r="AH443" s="6">
        <v>-40.51</v>
      </c>
      <c r="AI443" s="6">
        <v>0.99</v>
      </c>
      <c r="AJ443" s="6">
        <v>10.48</v>
      </c>
      <c r="AK443" s="6">
        <v>6.83</v>
      </c>
      <c r="AL443" s="6">
        <v>3.83</v>
      </c>
      <c r="AM443">
        <v>28</v>
      </c>
      <c r="AN443">
        <v>11.1</v>
      </c>
      <c r="AO443">
        <v>10.1</v>
      </c>
      <c r="AP443">
        <v>1.9</v>
      </c>
      <c r="AQ443">
        <v>-34.1</v>
      </c>
      <c r="AR443">
        <v>23.6</v>
      </c>
      <c r="AS443">
        <v>-32.1</v>
      </c>
      <c r="AT443">
        <v>-35.1</v>
      </c>
      <c r="AU443">
        <v>-43.8</v>
      </c>
      <c r="AV443">
        <v>25.5</v>
      </c>
      <c r="AW443">
        <v>5.2</v>
      </c>
      <c r="AX443" s="6">
        <v>1.22</v>
      </c>
      <c r="AY443" s="6">
        <v>4.08</v>
      </c>
      <c r="AZ443" s="6">
        <v>0</v>
      </c>
      <c r="BA443" s="6">
        <v>-1.43</v>
      </c>
      <c r="BB443" s="6">
        <v>0.26</v>
      </c>
      <c r="BC443" s="6">
        <v>-0.18</v>
      </c>
      <c r="BD443" s="6">
        <v>9.7799999999999994</v>
      </c>
      <c r="BE443" s="6">
        <v>7.04</v>
      </c>
      <c r="BF443" s="6">
        <v>22.15</v>
      </c>
      <c r="BG443" s="6">
        <v>12.93</v>
      </c>
      <c r="BH443" s="6">
        <v>1031.3800000000001</v>
      </c>
    </row>
    <row r="444" spans="1:60" hidden="1" x14ac:dyDescent="0.2">
      <c r="A444" t="s">
        <v>2755</v>
      </c>
      <c r="B444" t="s">
        <v>119</v>
      </c>
      <c r="C444" t="s">
        <v>120</v>
      </c>
      <c r="D444">
        <v>75</v>
      </c>
      <c r="E444" t="s">
        <v>112</v>
      </c>
      <c r="H444" t="s">
        <v>121</v>
      </c>
      <c r="K444" t="s">
        <v>96</v>
      </c>
      <c r="L444" t="s">
        <v>114</v>
      </c>
      <c r="M444" t="s">
        <v>115</v>
      </c>
      <c r="N444" s="17" t="s">
        <v>122</v>
      </c>
      <c r="O444" s="19">
        <f t="shared" si="2"/>
        <v>11252</v>
      </c>
      <c r="P444">
        <v>2</v>
      </c>
      <c r="Q444" t="s">
        <v>117</v>
      </c>
      <c r="R444" s="6">
        <v>1.1200000000000001</v>
      </c>
      <c r="S444">
        <v>29.4</v>
      </c>
      <c r="T444">
        <v>41.9</v>
      </c>
      <c r="U444" s="5">
        <v>4</v>
      </c>
      <c r="V444" s="5">
        <v>4</v>
      </c>
      <c r="W444" s="6">
        <v>29.67</v>
      </c>
      <c r="X444" s="6">
        <v>30.48</v>
      </c>
      <c r="Y444" s="6">
        <v>21.85</v>
      </c>
      <c r="Z444" s="6">
        <v>0.89</v>
      </c>
      <c r="AA444" s="6">
        <v>0.93</v>
      </c>
      <c r="AB444" s="6">
        <v>20.81</v>
      </c>
      <c r="AC444" s="6">
        <v>18.98</v>
      </c>
      <c r="AD444" s="6">
        <v>4.17</v>
      </c>
      <c r="AE444" s="6">
        <v>0</v>
      </c>
      <c r="AF444" s="6">
        <v>15.36</v>
      </c>
      <c r="AG444" s="6">
        <v>13.77</v>
      </c>
      <c r="AH444" s="6">
        <v>41.21</v>
      </c>
      <c r="AI444" s="6">
        <v>0.95</v>
      </c>
      <c r="AJ444" s="6">
        <v>16.940000000000001</v>
      </c>
      <c r="AK444" s="6">
        <v>14.51</v>
      </c>
      <c r="AL444" s="6">
        <v>13.88</v>
      </c>
      <c r="AM444">
        <v>95.5</v>
      </c>
      <c r="AN444">
        <v>26.2</v>
      </c>
      <c r="AO444">
        <v>37.4</v>
      </c>
      <c r="AP444">
        <v>27.5</v>
      </c>
      <c r="AQ444">
        <v>36.299999999999997</v>
      </c>
      <c r="AR444">
        <v>759.3</v>
      </c>
      <c r="AS444">
        <v>65.8</v>
      </c>
      <c r="AT444">
        <v>65.8</v>
      </c>
      <c r="AU444">
        <v>25.8</v>
      </c>
      <c r="AV444">
        <v>42.5</v>
      </c>
      <c r="AW444">
        <v>14</v>
      </c>
      <c r="AX444" s="6">
        <v>30.14</v>
      </c>
      <c r="AY444" s="6">
        <v>26.14</v>
      </c>
      <c r="AZ444" s="6">
        <v>0</v>
      </c>
      <c r="BA444" s="6">
        <v>-3.42</v>
      </c>
      <c r="BB444" s="6">
        <v>-0.14000000000000001</v>
      </c>
      <c r="BC444" s="6">
        <v>10.64</v>
      </c>
      <c r="BD444" s="6">
        <v>14.77</v>
      </c>
      <c r="BE444" s="6">
        <v>19.22</v>
      </c>
      <c r="BF444" s="6">
        <v>219.4</v>
      </c>
      <c r="BG444" s="6">
        <v>1293.45</v>
      </c>
      <c r="BH444" s="6">
        <v>967.26</v>
      </c>
    </row>
    <row r="445" spans="1:60" hidden="1" x14ac:dyDescent="0.2">
      <c r="A445" t="s">
        <v>2761</v>
      </c>
      <c r="B445" t="s">
        <v>110</v>
      </c>
      <c r="C445" t="s">
        <v>111</v>
      </c>
      <c r="D445">
        <v>100</v>
      </c>
      <c r="E445" t="s">
        <v>112</v>
      </c>
      <c r="H445" t="s">
        <v>113</v>
      </c>
      <c r="K445" t="s">
        <v>96</v>
      </c>
      <c r="L445" t="s">
        <v>114</v>
      </c>
      <c r="M445" t="s">
        <v>115</v>
      </c>
      <c r="N445" s="17" t="s">
        <v>116</v>
      </c>
      <c r="O445" s="19">
        <f t="shared" si="2"/>
        <v>11268</v>
      </c>
      <c r="P445">
        <v>1</v>
      </c>
      <c r="Q445" t="s">
        <v>117</v>
      </c>
      <c r="R445" s="6">
        <v>1.1200000000000001</v>
      </c>
      <c r="S445">
        <v>29.4</v>
      </c>
      <c r="T445">
        <v>41.9</v>
      </c>
      <c r="U445" s="5">
        <v>4</v>
      </c>
      <c r="V445" s="5">
        <v>4</v>
      </c>
      <c r="W445" s="6">
        <v>29.67</v>
      </c>
      <c r="X445" s="6">
        <v>30.48</v>
      </c>
      <c r="Y445" s="6">
        <v>21.85</v>
      </c>
      <c r="Z445" s="6">
        <v>0.91</v>
      </c>
      <c r="AA445" s="6">
        <v>0.93</v>
      </c>
      <c r="AB445" s="6">
        <v>20.81</v>
      </c>
      <c r="AC445" s="6">
        <v>18.98</v>
      </c>
      <c r="AD445" s="6">
        <v>4.17</v>
      </c>
      <c r="AE445" s="6">
        <v>0.9</v>
      </c>
      <c r="AF445" s="6">
        <v>15.36</v>
      </c>
      <c r="AG445" s="6">
        <v>13.77</v>
      </c>
      <c r="AH445" s="6">
        <v>41.21</v>
      </c>
      <c r="AI445" s="6">
        <v>0.95</v>
      </c>
      <c r="AJ445" s="6">
        <v>16.940000000000001</v>
      </c>
      <c r="AK445" s="6">
        <v>14.51</v>
      </c>
      <c r="AL445" s="6">
        <v>13.88</v>
      </c>
      <c r="AM445">
        <v>95.6</v>
      </c>
      <c r="AN445">
        <v>26.3</v>
      </c>
      <c r="AO445">
        <v>37.5</v>
      </c>
      <c r="AP445">
        <v>27.5</v>
      </c>
      <c r="AQ445">
        <v>32.5</v>
      </c>
      <c r="AR445">
        <v>732.8</v>
      </c>
      <c r="AS445">
        <v>61.6</v>
      </c>
      <c r="AT445">
        <v>62</v>
      </c>
      <c r="AU445">
        <v>5.4</v>
      </c>
      <c r="AV445">
        <v>42.5</v>
      </c>
      <c r="AW445">
        <v>14</v>
      </c>
      <c r="AX445" s="6">
        <v>29.37</v>
      </c>
      <c r="AY445" s="6">
        <v>24.66</v>
      </c>
      <c r="AZ445" s="6">
        <v>0</v>
      </c>
      <c r="BA445" s="6">
        <v>-3.15</v>
      </c>
      <c r="BB445" s="6">
        <v>-0.36</v>
      </c>
      <c r="BC445" s="6">
        <v>9.92</v>
      </c>
      <c r="BD445" s="6">
        <v>14.94</v>
      </c>
      <c r="BE445" s="6">
        <v>19.91</v>
      </c>
      <c r="BF445" s="6">
        <v>201.09</v>
      </c>
      <c r="BG445" s="6">
        <v>1212.8</v>
      </c>
      <c r="BH445" s="6">
        <v>325.5</v>
      </c>
    </row>
    <row r="446" spans="1:60" hidden="1" x14ac:dyDescent="0.2">
      <c r="A446" t="s">
        <v>2766</v>
      </c>
      <c r="B446" t="s">
        <v>1994</v>
      </c>
      <c r="C446" t="s">
        <v>1995</v>
      </c>
      <c r="D446">
        <v>100</v>
      </c>
      <c r="E446" t="s">
        <v>112</v>
      </c>
      <c r="G446" t="s">
        <v>74</v>
      </c>
      <c r="H446" t="s">
        <v>1996</v>
      </c>
      <c r="K446" t="s">
        <v>96</v>
      </c>
      <c r="L446" t="s">
        <v>86</v>
      </c>
      <c r="M446" t="s">
        <v>106</v>
      </c>
      <c r="N446" s="17" t="s">
        <v>1997</v>
      </c>
      <c r="O446" s="19">
        <f t="shared" si="2"/>
        <v>8626</v>
      </c>
      <c r="P446">
        <v>1</v>
      </c>
      <c r="Q446" t="s">
        <v>1939</v>
      </c>
      <c r="R446" s="6">
        <v>1.05</v>
      </c>
      <c r="S446">
        <v>31.7</v>
      </c>
      <c r="T446">
        <v>26.9</v>
      </c>
      <c r="U446" s="5">
        <v>4</v>
      </c>
      <c r="V446" s="5">
        <v>4</v>
      </c>
      <c r="W446" s="6">
        <v>15.03</v>
      </c>
      <c r="X446" s="6">
        <v>16.29</v>
      </c>
      <c r="Y446" s="6">
        <v>20.77</v>
      </c>
      <c r="Z446" s="6">
        <v>0.78</v>
      </c>
      <c r="AA446" s="6">
        <v>0.93</v>
      </c>
      <c r="AB446" s="6">
        <v>17.86</v>
      </c>
      <c r="AC446" s="6">
        <v>15.01</v>
      </c>
      <c r="AD446" s="6">
        <v>-5.57</v>
      </c>
      <c r="AE446" s="6">
        <v>0.9</v>
      </c>
      <c r="AF446" s="6">
        <v>18.34</v>
      </c>
      <c r="AG446" s="6">
        <v>21.03</v>
      </c>
      <c r="AH446" s="6">
        <v>-3.19</v>
      </c>
      <c r="AI446" s="6">
        <v>0.95</v>
      </c>
      <c r="AJ446" s="6">
        <v>13.52</v>
      </c>
      <c r="AK446" s="6">
        <v>13.48</v>
      </c>
      <c r="AL446" s="6">
        <v>0.37</v>
      </c>
      <c r="AM446">
        <v>36.5</v>
      </c>
      <c r="AN446">
        <v>30.1</v>
      </c>
      <c r="AO446">
        <v>22.7</v>
      </c>
      <c r="AP446">
        <v>3.1</v>
      </c>
      <c r="AQ446">
        <v>37.299999999999997</v>
      </c>
      <c r="AR446">
        <v>40.6</v>
      </c>
      <c r="AS446">
        <v>14.2</v>
      </c>
      <c r="AT446">
        <v>42.1</v>
      </c>
      <c r="AU446">
        <v>32.799999999999997</v>
      </c>
      <c r="AV446">
        <v>32.4</v>
      </c>
      <c r="AW446">
        <v>3.7</v>
      </c>
      <c r="AX446" s="6">
        <v>23.37</v>
      </c>
      <c r="AY446" s="6">
        <v>23.97</v>
      </c>
      <c r="AZ446" s="6">
        <v>0</v>
      </c>
      <c r="BA446" s="6">
        <v>-3.22</v>
      </c>
      <c r="BB446" s="6">
        <v>5.21</v>
      </c>
      <c r="BC446" s="6">
        <v>-3.32</v>
      </c>
      <c r="BD446" s="6">
        <v>16.100000000000001</v>
      </c>
      <c r="BE446" s="6">
        <v>3.05</v>
      </c>
      <c r="BF446" s="6">
        <v>192.85</v>
      </c>
      <c r="BG446" s="6">
        <v>716.67</v>
      </c>
      <c r="BH446" s="6">
        <v>914.68</v>
      </c>
    </row>
    <row r="447" spans="1:60" hidden="1" x14ac:dyDescent="0.2">
      <c r="A447" t="s">
        <v>2772</v>
      </c>
      <c r="B447" t="s">
        <v>419</v>
      </c>
      <c r="C447" t="s">
        <v>420</v>
      </c>
      <c r="D447">
        <v>75</v>
      </c>
      <c r="E447" t="s">
        <v>421</v>
      </c>
      <c r="G447" t="s">
        <v>74</v>
      </c>
      <c r="H447" t="s">
        <v>422</v>
      </c>
      <c r="K447" t="s">
        <v>65</v>
      </c>
      <c r="L447" t="s">
        <v>66</v>
      </c>
      <c r="M447" t="s">
        <v>77</v>
      </c>
      <c r="N447" s="17" t="s">
        <v>423</v>
      </c>
      <c r="O447" s="19">
        <f t="shared" si="2"/>
        <v>24880</v>
      </c>
      <c r="P447">
        <v>1</v>
      </c>
      <c r="Q447" t="s">
        <v>424</v>
      </c>
      <c r="R447" s="6">
        <v>2.4300000000000002</v>
      </c>
      <c r="S447">
        <v>149.1</v>
      </c>
      <c r="T447">
        <v>59</v>
      </c>
      <c r="U447" s="5">
        <v>4</v>
      </c>
      <c r="V447" s="5">
        <v>4</v>
      </c>
      <c r="W447" s="6">
        <v>24.7</v>
      </c>
      <c r="X447" s="6">
        <v>24.41</v>
      </c>
      <c r="Y447" s="6">
        <v>19.809999999999999</v>
      </c>
      <c r="Z447" s="6">
        <v>0.96</v>
      </c>
      <c r="AA447" s="6">
        <v>0.78</v>
      </c>
      <c r="AB447" s="6">
        <v>19.739999999999998</v>
      </c>
      <c r="AC447" s="6">
        <v>19.690000000000001</v>
      </c>
      <c r="AD447" s="6">
        <v>79.94</v>
      </c>
      <c r="AE447" s="6">
        <v>0.12</v>
      </c>
      <c r="AF447" s="6">
        <v>-9.49</v>
      </c>
      <c r="AG447" s="6">
        <v>19.16</v>
      </c>
      <c r="AH447" s="6">
        <v>-27.65</v>
      </c>
      <c r="AI447" s="6">
        <v>0.46</v>
      </c>
      <c r="AJ447" s="6">
        <v>21.23</v>
      </c>
      <c r="AK447" s="6">
        <v>20.09</v>
      </c>
      <c r="AL447" s="6">
        <v>29.93</v>
      </c>
      <c r="AM447">
        <v>61.5</v>
      </c>
      <c r="AN447">
        <v>37.5</v>
      </c>
      <c r="AO447">
        <v>22.6</v>
      </c>
      <c r="AP447">
        <v>6.9</v>
      </c>
      <c r="AQ447">
        <v>84.5</v>
      </c>
      <c r="AR447">
        <v>30.7</v>
      </c>
      <c r="AS447">
        <v>78.7</v>
      </c>
      <c r="AT447">
        <v>140.5</v>
      </c>
      <c r="AU447">
        <v>78.900000000000006</v>
      </c>
      <c r="AV447">
        <v>62.8</v>
      </c>
      <c r="AW447">
        <v>1362.7</v>
      </c>
      <c r="AX447" s="6">
        <v>22.22</v>
      </c>
      <c r="AY447" s="6">
        <v>40.4</v>
      </c>
      <c r="AZ447" s="6">
        <v>0</v>
      </c>
      <c r="BA447" s="6">
        <v>-4</v>
      </c>
      <c r="BB447" s="6">
        <v>4.1100000000000003</v>
      </c>
      <c r="BC447" s="6">
        <v>5.3</v>
      </c>
      <c r="BD447" s="6">
        <v>25.36</v>
      </c>
      <c r="BE447" s="6">
        <v>56.98</v>
      </c>
      <c r="BF447" s="6">
        <v>445.62</v>
      </c>
      <c r="BG447" s="6">
        <v>644</v>
      </c>
      <c r="BH447" s="6">
        <v>212.21</v>
      </c>
    </row>
    <row r="448" spans="1:60" hidden="1" x14ac:dyDescent="0.2">
      <c r="A448" t="s">
        <v>2778</v>
      </c>
      <c r="B448" t="s">
        <v>3089</v>
      </c>
      <c r="C448" t="s">
        <v>3090</v>
      </c>
      <c r="D448">
        <v>100</v>
      </c>
      <c r="E448" t="s">
        <v>3091</v>
      </c>
      <c r="G448" t="s">
        <v>84</v>
      </c>
      <c r="H448" t="s">
        <v>3092</v>
      </c>
      <c r="K448" t="s">
        <v>500</v>
      </c>
      <c r="L448" t="s">
        <v>97</v>
      </c>
      <c r="M448" t="s">
        <v>98</v>
      </c>
      <c r="N448" s="17" t="s">
        <v>3093</v>
      </c>
      <c r="O448" s="19">
        <f t="shared" si="2"/>
        <v>7400</v>
      </c>
      <c r="P448">
        <v>4</v>
      </c>
      <c r="Q448" t="s">
        <v>3094</v>
      </c>
      <c r="R448" s="6">
        <v>5.48</v>
      </c>
      <c r="S448">
        <v>109</v>
      </c>
      <c r="T448">
        <v>81</v>
      </c>
      <c r="U448" s="5">
        <v>1</v>
      </c>
      <c r="V448" s="5">
        <v>4</v>
      </c>
      <c r="W448" s="6">
        <v>10.41</v>
      </c>
      <c r="X448" s="6">
        <v>-3.23</v>
      </c>
      <c r="Y448" s="6">
        <v>62</v>
      </c>
      <c r="Z448" s="6">
        <v>0.92</v>
      </c>
      <c r="AA448" s="6">
        <v>0.93</v>
      </c>
      <c r="AB448" s="6">
        <v>11.15</v>
      </c>
      <c r="AC448" s="6">
        <v>10.24</v>
      </c>
      <c r="AD448" s="6">
        <v>4.08</v>
      </c>
      <c r="AE448" s="6">
        <v>0.9</v>
      </c>
      <c r="AF448" s="6">
        <v>16.88</v>
      </c>
      <c r="AG448" s="6">
        <v>18.829999999999998</v>
      </c>
      <c r="AH448" s="6">
        <v>-30.53</v>
      </c>
      <c r="AI448" s="6">
        <v>0.92</v>
      </c>
      <c r="AJ448" s="6">
        <v>15.92</v>
      </c>
      <c r="AK448" s="6">
        <v>21.55</v>
      </c>
      <c r="AL448" s="6">
        <v>5.41</v>
      </c>
      <c r="AM448">
        <v>43.7</v>
      </c>
      <c r="AN448">
        <v>19.899999999999999</v>
      </c>
      <c r="AO448">
        <v>10.9</v>
      </c>
      <c r="AP448">
        <v>3</v>
      </c>
      <c r="AQ448">
        <v>16.600000000000001</v>
      </c>
      <c r="AR448">
        <v>157.19999999999999</v>
      </c>
      <c r="AS448">
        <v>-14</v>
      </c>
      <c r="AT448">
        <v>-1.6</v>
      </c>
      <c r="AU448">
        <v>-8.6</v>
      </c>
      <c r="AV448">
        <v>29.1</v>
      </c>
      <c r="AW448">
        <v>5.0999999999999996</v>
      </c>
      <c r="AX448" s="6">
        <v>20.8</v>
      </c>
      <c r="AY448" s="6">
        <v>9.8000000000000007</v>
      </c>
      <c r="AZ448" s="6">
        <v>0</v>
      </c>
      <c r="BA448" s="6">
        <v>-2.67</v>
      </c>
      <c r="BB448" s="6">
        <v>-4.2699999999999996</v>
      </c>
      <c r="BC448" s="6">
        <v>-6.13</v>
      </c>
      <c r="BD448" s="6">
        <v>7.6</v>
      </c>
      <c r="BE448" s="6">
        <v>33.69</v>
      </c>
      <c r="BF448" s="6">
        <v>59.63</v>
      </c>
      <c r="BG448" s="6">
        <v>561.66</v>
      </c>
      <c r="BH448" s="6">
        <v>210.61</v>
      </c>
    </row>
    <row r="449" spans="1:60" hidden="1" x14ac:dyDescent="0.2">
      <c r="A449" t="s">
        <v>2783</v>
      </c>
      <c r="B449" t="s">
        <v>1318</v>
      </c>
      <c r="C449" t="s">
        <v>1319</v>
      </c>
      <c r="D449">
        <v>100</v>
      </c>
      <c r="E449" t="s">
        <v>83</v>
      </c>
      <c r="H449" t="s">
        <v>1320</v>
      </c>
      <c r="K449" t="s">
        <v>76</v>
      </c>
      <c r="L449" t="s">
        <v>86</v>
      </c>
      <c r="M449" t="s">
        <v>166</v>
      </c>
      <c r="N449" s="17" t="s">
        <v>1321</v>
      </c>
      <c r="O449" s="19">
        <f t="shared" si="2"/>
        <v>6439</v>
      </c>
      <c r="P449">
        <v>1</v>
      </c>
      <c r="Q449" t="s">
        <v>1270</v>
      </c>
      <c r="R449" s="6">
        <v>1.4</v>
      </c>
      <c r="S449">
        <v>43.2</v>
      </c>
      <c r="T449">
        <v>42.2</v>
      </c>
      <c r="U449" s="5">
        <v>4</v>
      </c>
      <c r="V449" s="5">
        <v>4</v>
      </c>
      <c r="W449" s="6">
        <v>14.36</v>
      </c>
      <c r="X449" s="6">
        <v>19.18</v>
      </c>
      <c r="Y449" s="6">
        <v>7.27</v>
      </c>
      <c r="Z449" s="6">
        <v>0.92</v>
      </c>
      <c r="AA449" s="6">
        <v>0.92</v>
      </c>
      <c r="AB449" s="6">
        <v>14.58</v>
      </c>
      <c r="AC449" s="6">
        <v>17.25</v>
      </c>
      <c r="AD449" s="6">
        <v>15.2</v>
      </c>
      <c r="AE449" s="6">
        <v>0.91</v>
      </c>
      <c r="AF449" s="6">
        <v>15.93</v>
      </c>
      <c r="AG449" s="6">
        <v>21.73</v>
      </c>
      <c r="AH449" s="6">
        <v>9.7799999999999994</v>
      </c>
      <c r="AI449" s="6">
        <v>0.9</v>
      </c>
      <c r="AJ449" s="6">
        <v>16.02</v>
      </c>
      <c r="AK449" s="6">
        <v>20.38</v>
      </c>
      <c r="AL449" s="6">
        <v>15.13</v>
      </c>
      <c r="AM449">
        <v>47.5</v>
      </c>
      <c r="AN449">
        <v>31.1</v>
      </c>
      <c r="AO449">
        <v>27.2</v>
      </c>
      <c r="AP449">
        <v>4.4000000000000004</v>
      </c>
      <c r="AQ449">
        <v>29.5</v>
      </c>
      <c r="AR449">
        <v>50.8</v>
      </c>
      <c r="AS449">
        <v>23.4</v>
      </c>
      <c r="AT449">
        <v>39.4</v>
      </c>
      <c r="AU449">
        <v>38.6</v>
      </c>
      <c r="AV449">
        <v>26</v>
      </c>
      <c r="AW449">
        <v>3.8</v>
      </c>
      <c r="AX449" s="6">
        <v>20.29</v>
      </c>
      <c r="AY449" s="6">
        <v>22.46</v>
      </c>
      <c r="AZ449" s="6">
        <v>0</v>
      </c>
      <c r="BA449" s="6">
        <v>-2.0099999999999998</v>
      </c>
      <c r="BB449" s="6">
        <v>10.3</v>
      </c>
      <c r="BC449" s="6">
        <v>17.52</v>
      </c>
      <c r="BD449" s="6">
        <v>21.28</v>
      </c>
      <c r="BE449" s="6">
        <v>33.9</v>
      </c>
      <c r="BF449" s="6">
        <v>175.37</v>
      </c>
      <c r="BG449" s="6">
        <v>534.41999999999996</v>
      </c>
    </row>
    <row r="450" spans="1:60" hidden="1" x14ac:dyDescent="0.2">
      <c r="A450" t="s">
        <v>2788</v>
      </c>
      <c r="B450" t="s">
        <v>2074</v>
      </c>
      <c r="C450" t="s">
        <v>2075</v>
      </c>
      <c r="D450">
        <v>80</v>
      </c>
      <c r="E450" t="s">
        <v>912</v>
      </c>
      <c r="G450" t="s">
        <v>94</v>
      </c>
      <c r="H450" t="s">
        <v>2076</v>
      </c>
      <c r="K450" t="s">
        <v>96</v>
      </c>
      <c r="L450" t="s">
        <v>86</v>
      </c>
      <c r="M450" t="s">
        <v>1262</v>
      </c>
      <c r="N450" s="17" t="s">
        <v>2077</v>
      </c>
      <c r="O450" s="19">
        <f t="shared" si="2"/>
        <v>16390</v>
      </c>
      <c r="P450">
        <v>2</v>
      </c>
      <c r="Q450" t="s">
        <v>2078</v>
      </c>
      <c r="R450" s="6">
        <v>1.4</v>
      </c>
      <c r="S450">
        <v>45</v>
      </c>
      <c r="T450">
        <v>52.6</v>
      </c>
      <c r="U450" s="5">
        <v>4</v>
      </c>
      <c r="V450" s="5">
        <v>4</v>
      </c>
      <c r="W450" s="6">
        <v>12.49</v>
      </c>
      <c r="X450" s="6">
        <v>12.34</v>
      </c>
      <c r="Z450" s="6">
        <v>0.87</v>
      </c>
      <c r="AA450" s="6">
        <v>0.89</v>
      </c>
      <c r="AB450" s="6">
        <v>13.07</v>
      </c>
      <c r="AC450" s="6">
        <v>2.2200000000000002</v>
      </c>
      <c r="AE450" s="6">
        <v>0.88</v>
      </c>
      <c r="AF450" s="6">
        <v>19.75</v>
      </c>
      <c r="AG450" s="6">
        <v>15.71</v>
      </c>
      <c r="AI450" s="6">
        <v>0.88</v>
      </c>
      <c r="AJ450" s="6">
        <v>13.91</v>
      </c>
      <c r="AK450" s="6">
        <v>15.53</v>
      </c>
      <c r="AM450">
        <v>32</v>
      </c>
      <c r="AO450">
        <v>33.799999999999997</v>
      </c>
      <c r="AP450">
        <v>7.4</v>
      </c>
      <c r="AR450">
        <v>34.9</v>
      </c>
      <c r="AS450">
        <v>-7.1</v>
      </c>
      <c r="AT450">
        <v>15.4</v>
      </c>
      <c r="AU450">
        <v>31</v>
      </c>
      <c r="AV450">
        <v>21.6</v>
      </c>
      <c r="AW450">
        <v>2.7</v>
      </c>
      <c r="AX450" s="6">
        <v>18.89</v>
      </c>
      <c r="AY450" s="6">
        <v>18.13</v>
      </c>
      <c r="AZ450" s="6">
        <v>0</v>
      </c>
      <c r="BA450" s="6">
        <v>-3.7</v>
      </c>
      <c r="BB450" s="6">
        <v>8.76</v>
      </c>
      <c r="BC450" s="6">
        <v>10.61</v>
      </c>
      <c r="BD450" s="6">
        <v>25.12</v>
      </c>
      <c r="BE450" s="6">
        <v>31.13</v>
      </c>
      <c r="BF450" s="6">
        <v>130.02000000000001</v>
      </c>
      <c r="BG450" s="6">
        <v>464.06</v>
      </c>
      <c r="BH450" s="6">
        <v>477.83</v>
      </c>
    </row>
    <row r="451" spans="1:60" hidden="1" x14ac:dyDescent="0.2">
      <c r="A451" t="s">
        <v>2794</v>
      </c>
      <c r="B451" t="s">
        <v>3357</v>
      </c>
      <c r="C451" t="s">
        <v>3358</v>
      </c>
      <c r="D451">
        <v>64</v>
      </c>
      <c r="E451" t="s">
        <v>912</v>
      </c>
      <c r="H451" t="s">
        <v>3359</v>
      </c>
      <c r="K451" t="s">
        <v>96</v>
      </c>
      <c r="L451" t="s">
        <v>86</v>
      </c>
      <c r="M451" t="s">
        <v>158</v>
      </c>
      <c r="N451" s="17" t="s">
        <v>3360</v>
      </c>
      <c r="O451" s="19">
        <f t="shared" si="2"/>
        <v>4575</v>
      </c>
      <c r="P451">
        <v>1</v>
      </c>
      <c r="Q451" t="s">
        <v>3052</v>
      </c>
      <c r="R451" s="6">
        <v>2.0299999999999998</v>
      </c>
      <c r="S451">
        <v>64.7</v>
      </c>
      <c r="T451">
        <v>44.7</v>
      </c>
      <c r="U451" s="5">
        <v>4</v>
      </c>
      <c r="V451" s="5">
        <v>4</v>
      </c>
      <c r="W451" s="6">
        <v>12.04</v>
      </c>
      <c r="X451" s="6">
        <v>11.88</v>
      </c>
      <c r="Y451" s="6">
        <v>19.260000000000002</v>
      </c>
      <c r="Z451" s="6">
        <v>0.93</v>
      </c>
      <c r="AA451" s="6">
        <v>0.95</v>
      </c>
      <c r="AB451" s="6">
        <v>9.5500000000000007</v>
      </c>
      <c r="AC451" s="6">
        <v>1.38</v>
      </c>
      <c r="AD451" s="6">
        <v>20.149999999999999</v>
      </c>
      <c r="AE451" s="6">
        <v>0.9</v>
      </c>
      <c r="AF451" s="6">
        <v>14.98</v>
      </c>
      <c r="AG451" s="6">
        <v>4.28</v>
      </c>
      <c r="AH451" s="6">
        <v>7.62</v>
      </c>
      <c r="AI451" s="6">
        <v>0.97</v>
      </c>
      <c r="AJ451" s="6">
        <v>13.23</v>
      </c>
      <c r="AK451" s="6">
        <v>8.43</v>
      </c>
      <c r="AL451" s="6">
        <v>7.56</v>
      </c>
      <c r="AM451">
        <v>32.700000000000003</v>
      </c>
      <c r="AN451">
        <v>31.9</v>
      </c>
      <c r="AO451">
        <v>19.2</v>
      </c>
      <c r="AP451">
        <v>1.8</v>
      </c>
      <c r="AQ451">
        <v>35.799999999999997</v>
      </c>
      <c r="AR451">
        <v>25.7</v>
      </c>
      <c r="AS451">
        <v>11.6</v>
      </c>
      <c r="AT451">
        <v>13.6</v>
      </c>
      <c r="AU451">
        <v>9.5</v>
      </c>
      <c r="AV451">
        <v>25.9</v>
      </c>
      <c r="AW451">
        <v>5</v>
      </c>
      <c r="AX451" s="6">
        <v>15.42</v>
      </c>
      <c r="AY451" s="6">
        <v>12.15</v>
      </c>
      <c r="AZ451" s="6">
        <v>0</v>
      </c>
      <c r="BA451" s="6">
        <v>-3.32</v>
      </c>
      <c r="BB451" s="6">
        <v>22.78</v>
      </c>
      <c r="BC451" s="6">
        <v>31.08</v>
      </c>
      <c r="BD451" s="6">
        <v>15.02</v>
      </c>
      <c r="BE451" s="6">
        <v>13.23</v>
      </c>
      <c r="BF451" s="6">
        <v>77.44</v>
      </c>
      <c r="BG451" s="6">
        <v>319.55</v>
      </c>
      <c r="BH451" s="6">
        <v>276.07</v>
      </c>
    </row>
    <row r="452" spans="1:60" hidden="1" x14ac:dyDescent="0.2">
      <c r="A452" t="s">
        <v>2800</v>
      </c>
      <c r="B452" t="s">
        <v>3590</v>
      </c>
      <c r="C452" t="s">
        <v>3591</v>
      </c>
      <c r="D452">
        <v>73</v>
      </c>
      <c r="E452" t="s">
        <v>1325</v>
      </c>
      <c r="G452" t="s">
        <v>94</v>
      </c>
      <c r="H452" t="s">
        <v>3592</v>
      </c>
      <c r="K452" t="s">
        <v>65</v>
      </c>
      <c r="L452" t="s">
        <v>148</v>
      </c>
      <c r="M452" t="s">
        <v>1029</v>
      </c>
      <c r="N452" s="17" t="s">
        <v>3593</v>
      </c>
      <c r="O452" s="19">
        <f t="shared" ref="O452:O515" si="3">SUBSTITUTE(SUBSTITUTE(SUBSTITUTE(N452, " Mrd. €", ""), ".", ""), ",", ".")*1</f>
        <v>7976</v>
      </c>
      <c r="P452">
        <v>1</v>
      </c>
      <c r="Q452" t="s">
        <v>878</v>
      </c>
      <c r="R452" s="6">
        <v>1.68</v>
      </c>
      <c r="S452">
        <v>41</v>
      </c>
      <c r="T452">
        <v>47</v>
      </c>
      <c r="U452" s="5">
        <v>0</v>
      </c>
      <c r="V452" s="5">
        <v>4</v>
      </c>
      <c r="W452" s="6">
        <v>30.31</v>
      </c>
      <c r="X452" s="6">
        <v>20.21</v>
      </c>
      <c r="Y452" s="6">
        <v>16.670000000000002</v>
      </c>
      <c r="Z452" s="6">
        <v>0.96</v>
      </c>
      <c r="AA452" s="6">
        <v>0.89</v>
      </c>
      <c r="AB452" s="6">
        <v>11.65</v>
      </c>
      <c r="AC452" s="6">
        <v>4.42</v>
      </c>
      <c r="AD452" s="6">
        <v>-11.47</v>
      </c>
      <c r="AE452" s="6">
        <v>0.57999999999999996</v>
      </c>
      <c r="AF452" s="6">
        <v>15.17</v>
      </c>
      <c r="AG452" s="6">
        <v>8.6300000000000008</v>
      </c>
      <c r="AI452" s="6">
        <v>0.98</v>
      </c>
      <c r="AJ452" s="6">
        <v>13.15</v>
      </c>
      <c r="AK452" s="6">
        <v>11.05</v>
      </c>
      <c r="AL452" s="6">
        <v>0.97</v>
      </c>
      <c r="AM452">
        <v>24.7</v>
      </c>
      <c r="AN452">
        <v>24.4</v>
      </c>
      <c r="AO452">
        <v>26.7</v>
      </c>
      <c r="AP452">
        <v>4.5</v>
      </c>
      <c r="AQ452">
        <v>8.6999999999999993</v>
      </c>
      <c r="AR452">
        <v>-5.7</v>
      </c>
      <c r="AS452">
        <v>-2.5</v>
      </c>
      <c r="AT452">
        <v>-30.9</v>
      </c>
      <c r="AU452">
        <v>-55.3</v>
      </c>
      <c r="AV452">
        <v>75.8</v>
      </c>
      <c r="AW452">
        <v>5.6</v>
      </c>
      <c r="AX452" s="6">
        <v>15.38</v>
      </c>
      <c r="AY452" s="6">
        <v>3.54</v>
      </c>
      <c r="AZ452" s="6">
        <v>0</v>
      </c>
      <c r="BA452" s="6">
        <v>-1.64</v>
      </c>
      <c r="BB452" s="6">
        <v>28.25</v>
      </c>
      <c r="BC452" s="6">
        <v>21.21</v>
      </c>
      <c r="BD452" s="6">
        <v>22.07</v>
      </c>
      <c r="BE452" s="6">
        <v>-15.55</v>
      </c>
      <c r="BF452" s="6">
        <v>18.989999999999998</v>
      </c>
      <c r="BG452" s="6">
        <v>318.11</v>
      </c>
      <c r="BH452" s="6">
        <v>292.43</v>
      </c>
    </row>
    <row r="453" spans="1:60" hidden="1" x14ac:dyDescent="0.2">
      <c r="A453" t="s">
        <v>2806</v>
      </c>
      <c r="B453" t="s">
        <v>3362</v>
      </c>
      <c r="C453" t="s">
        <v>3363</v>
      </c>
      <c r="D453">
        <v>64</v>
      </c>
      <c r="E453" t="s">
        <v>912</v>
      </c>
      <c r="H453" t="s">
        <v>3364</v>
      </c>
      <c r="K453" t="s">
        <v>96</v>
      </c>
      <c r="L453" t="s">
        <v>86</v>
      </c>
      <c r="M453" t="s">
        <v>158</v>
      </c>
      <c r="N453" s="17" t="s">
        <v>3365</v>
      </c>
      <c r="O453" s="19">
        <f t="shared" si="3"/>
        <v>4623</v>
      </c>
      <c r="P453">
        <v>4</v>
      </c>
      <c r="Q453" t="s">
        <v>3052</v>
      </c>
      <c r="R453" s="6">
        <v>2.0099999999999998</v>
      </c>
      <c r="S453">
        <v>64.7</v>
      </c>
      <c r="T453">
        <v>44.7</v>
      </c>
      <c r="U453" s="5">
        <v>4</v>
      </c>
      <c r="V453" s="5">
        <v>4</v>
      </c>
      <c r="W453" s="6">
        <v>11.92</v>
      </c>
      <c r="X453" s="6">
        <v>11.88</v>
      </c>
      <c r="Y453" s="6">
        <v>19.260000000000002</v>
      </c>
      <c r="Z453" s="6">
        <v>0.93</v>
      </c>
      <c r="AA453" s="6">
        <v>0.95</v>
      </c>
      <c r="AB453" s="6">
        <v>9.5500000000000007</v>
      </c>
      <c r="AC453" s="6">
        <v>1.38</v>
      </c>
      <c r="AD453" s="6">
        <v>20.149999999999999</v>
      </c>
      <c r="AE453" s="6">
        <v>0.9</v>
      </c>
      <c r="AF453" s="6">
        <v>14.9</v>
      </c>
      <c r="AG453" s="6">
        <v>4.28</v>
      </c>
      <c r="AH453" s="6">
        <v>7.62</v>
      </c>
      <c r="AI453" s="6">
        <v>0.97</v>
      </c>
      <c r="AJ453" s="6">
        <v>13.23</v>
      </c>
      <c r="AK453" s="6">
        <v>8.43</v>
      </c>
      <c r="AL453" s="6">
        <v>7.56</v>
      </c>
      <c r="AM453">
        <v>33</v>
      </c>
      <c r="AN453">
        <v>32.200000000000003</v>
      </c>
      <c r="AO453">
        <v>19.399999999999999</v>
      </c>
      <c r="AP453">
        <v>1.8</v>
      </c>
      <c r="AQ453">
        <v>38.4</v>
      </c>
      <c r="AR453">
        <v>28.4</v>
      </c>
      <c r="AS453">
        <v>14.2</v>
      </c>
      <c r="AT453">
        <v>15.5</v>
      </c>
      <c r="AU453">
        <v>12.6</v>
      </c>
      <c r="AV453">
        <v>25.9</v>
      </c>
      <c r="AW453">
        <v>5</v>
      </c>
      <c r="AX453" s="6">
        <v>15.36</v>
      </c>
      <c r="AY453" s="6">
        <v>12.53</v>
      </c>
      <c r="AZ453" s="6">
        <v>0</v>
      </c>
      <c r="BA453" s="6">
        <v>-2.46</v>
      </c>
      <c r="BB453" s="6">
        <v>24.47</v>
      </c>
      <c r="BC453" s="6">
        <v>31.48</v>
      </c>
      <c r="BD453" s="6">
        <v>17.04</v>
      </c>
      <c r="BE453" s="6">
        <v>12.64</v>
      </c>
      <c r="BF453" s="6">
        <v>80.44</v>
      </c>
      <c r="BG453" s="6">
        <v>317.41000000000003</v>
      </c>
      <c r="BH453" s="6">
        <v>94.46</v>
      </c>
    </row>
    <row r="454" spans="1:60" hidden="1" x14ac:dyDescent="0.2">
      <c r="A454" t="s">
        <v>2812</v>
      </c>
      <c r="B454" t="s">
        <v>1899</v>
      </c>
      <c r="C454" t="s">
        <v>1900</v>
      </c>
      <c r="D454">
        <v>89</v>
      </c>
      <c r="E454" t="s">
        <v>1680</v>
      </c>
      <c r="G454" t="s">
        <v>94</v>
      </c>
      <c r="H454" t="s">
        <v>1901</v>
      </c>
      <c r="K454" t="s">
        <v>96</v>
      </c>
      <c r="L454" t="s">
        <v>229</v>
      </c>
      <c r="M454" t="s">
        <v>1902</v>
      </c>
      <c r="N454" s="17" t="s">
        <v>1903</v>
      </c>
      <c r="O454" s="19">
        <f t="shared" si="3"/>
        <v>6126</v>
      </c>
      <c r="P454">
        <v>1</v>
      </c>
      <c r="Q454" t="s">
        <v>516</v>
      </c>
      <c r="R454" s="6">
        <v>2.62</v>
      </c>
      <c r="S454">
        <v>64.2</v>
      </c>
      <c r="T454">
        <v>79.599999999999994</v>
      </c>
      <c r="U454" s="5">
        <v>4</v>
      </c>
      <c r="V454" s="5">
        <v>4</v>
      </c>
      <c r="W454" s="6">
        <v>7.11</v>
      </c>
      <c r="X454" s="6">
        <v>5.57</v>
      </c>
      <c r="Y454" s="6">
        <v>30.13</v>
      </c>
      <c r="Z454" s="6">
        <v>0.59</v>
      </c>
      <c r="AA454" s="6">
        <v>0.73</v>
      </c>
      <c r="AB454" s="6">
        <v>9.89</v>
      </c>
      <c r="AC454" s="6">
        <v>12.63</v>
      </c>
      <c r="AD454" s="6">
        <v>-20.95</v>
      </c>
      <c r="AE454" s="6">
        <v>0.67</v>
      </c>
      <c r="AF454" s="6">
        <v>7.79</v>
      </c>
      <c r="AG454" s="6">
        <v>9.89</v>
      </c>
      <c r="AH454" s="6">
        <v>-27.1</v>
      </c>
      <c r="AI454" s="6">
        <v>0.38</v>
      </c>
      <c r="AJ454" s="6">
        <v>3.65</v>
      </c>
      <c r="AK454" s="6">
        <v>6.64</v>
      </c>
      <c r="AL454" s="6">
        <v>-0.22</v>
      </c>
      <c r="AM454">
        <v>22.9</v>
      </c>
      <c r="AN454">
        <v>24.5</v>
      </c>
      <c r="AO454">
        <v>16.899999999999999</v>
      </c>
      <c r="AP454">
        <v>3.1</v>
      </c>
      <c r="AQ454">
        <v>32</v>
      </c>
      <c r="AR454">
        <v>15.9</v>
      </c>
      <c r="AS454">
        <v>21.6</v>
      </c>
      <c r="AT454">
        <v>33</v>
      </c>
      <c r="AU454">
        <v>17.7</v>
      </c>
      <c r="AV454">
        <v>4</v>
      </c>
      <c r="AW454">
        <v>9999</v>
      </c>
      <c r="AX454" s="6">
        <v>13.65</v>
      </c>
      <c r="AY454" s="6">
        <v>18.98</v>
      </c>
      <c r="AZ454" s="6">
        <v>0</v>
      </c>
      <c r="BA454" s="6">
        <v>-1.1299999999999999</v>
      </c>
      <c r="BB454" s="6">
        <v>1.67</v>
      </c>
      <c r="BC454" s="6">
        <v>5.27</v>
      </c>
      <c r="BD454" s="6">
        <v>-1.39</v>
      </c>
      <c r="BE454" s="6">
        <v>3.15</v>
      </c>
      <c r="BF454" s="6">
        <v>138.41999999999999</v>
      </c>
      <c r="BG454" s="6">
        <v>259.57</v>
      </c>
      <c r="BH454" s="6">
        <v>1876.89</v>
      </c>
    </row>
    <row r="455" spans="1:60" hidden="1" x14ac:dyDescent="0.2">
      <c r="A455" t="s">
        <v>2818</v>
      </c>
      <c r="B455" t="s">
        <v>905</v>
      </c>
      <c r="C455" t="s">
        <v>906</v>
      </c>
      <c r="D455">
        <v>93</v>
      </c>
      <c r="E455" t="s">
        <v>491</v>
      </c>
      <c r="G455" t="s">
        <v>84</v>
      </c>
      <c r="H455" t="s">
        <v>907</v>
      </c>
      <c r="K455" t="s">
        <v>228</v>
      </c>
      <c r="L455" t="s">
        <v>148</v>
      </c>
      <c r="M455" t="s">
        <v>149</v>
      </c>
      <c r="N455" s="17" t="s">
        <v>908</v>
      </c>
      <c r="O455" s="19">
        <f t="shared" si="3"/>
        <v>32803</v>
      </c>
      <c r="P455">
        <v>1</v>
      </c>
      <c r="Q455" t="s">
        <v>160</v>
      </c>
      <c r="R455" s="6">
        <v>1.83</v>
      </c>
      <c r="S455">
        <v>27.3</v>
      </c>
      <c r="T455">
        <v>26.6</v>
      </c>
      <c r="U455" s="5">
        <v>4</v>
      </c>
      <c r="V455" s="5">
        <v>4</v>
      </c>
      <c r="W455" s="6">
        <v>12.72</v>
      </c>
      <c r="X455" s="6">
        <v>16.98</v>
      </c>
      <c r="Y455" s="6">
        <v>9.5399999999999991</v>
      </c>
      <c r="Z455" s="6">
        <v>0.7</v>
      </c>
      <c r="AA455" s="6">
        <v>0.93</v>
      </c>
      <c r="AB455" s="6">
        <v>13.36</v>
      </c>
      <c r="AC455" s="6">
        <v>16.23</v>
      </c>
      <c r="AD455" s="6">
        <v>-4.93</v>
      </c>
      <c r="AE455" s="6">
        <v>0.89</v>
      </c>
      <c r="AF455" s="6">
        <v>12.32</v>
      </c>
      <c r="AG455" s="6">
        <v>7.34</v>
      </c>
      <c r="AH455" s="6">
        <v>0.99</v>
      </c>
      <c r="AI455" s="6">
        <v>0.93</v>
      </c>
      <c r="AJ455" s="6">
        <v>8.36</v>
      </c>
      <c r="AK455" s="6">
        <v>11.13</v>
      </c>
      <c r="AL455" s="6">
        <v>1.36</v>
      </c>
      <c r="AM455">
        <v>19.8</v>
      </c>
      <c r="AN455">
        <v>14.9</v>
      </c>
      <c r="AO455">
        <v>13.1</v>
      </c>
      <c r="AP455">
        <v>1.5</v>
      </c>
      <c r="AQ455">
        <v>-5.3</v>
      </c>
      <c r="AR455">
        <v>3.4</v>
      </c>
      <c r="AS455">
        <v>8.4</v>
      </c>
      <c r="AT455">
        <v>15.6</v>
      </c>
      <c r="AU455">
        <v>-13.8</v>
      </c>
      <c r="AV455">
        <v>26.5</v>
      </c>
      <c r="AW455">
        <v>3.9</v>
      </c>
      <c r="AX455" s="6">
        <v>13.15</v>
      </c>
      <c r="AY455" s="6">
        <v>13.14</v>
      </c>
      <c r="AZ455" s="6">
        <v>0</v>
      </c>
      <c r="BA455" s="6">
        <v>-12.86</v>
      </c>
      <c r="BB455" s="6">
        <v>-6.85</v>
      </c>
      <c r="BC455" s="6">
        <v>-17.510000000000002</v>
      </c>
      <c r="BD455" s="6">
        <v>-0.75</v>
      </c>
      <c r="BE455" s="6">
        <v>10.67</v>
      </c>
      <c r="BF455" s="6">
        <v>85.41</v>
      </c>
      <c r="BG455" s="6">
        <v>243.96</v>
      </c>
      <c r="BH455" s="6">
        <v>136.63999999999999</v>
      </c>
    </row>
    <row r="456" spans="1:60" hidden="1" x14ac:dyDescent="0.2">
      <c r="A456" t="s">
        <v>2825</v>
      </c>
      <c r="B456" t="s">
        <v>3807</v>
      </c>
      <c r="C456" t="s">
        <v>3808</v>
      </c>
      <c r="D456">
        <v>55</v>
      </c>
      <c r="E456" t="s">
        <v>3809</v>
      </c>
      <c r="H456" t="s">
        <v>3810</v>
      </c>
      <c r="K456" t="s">
        <v>96</v>
      </c>
      <c r="L456" t="s">
        <v>114</v>
      </c>
      <c r="M456" t="s">
        <v>115</v>
      </c>
      <c r="N456" s="17" t="s">
        <v>3811</v>
      </c>
      <c r="O456" s="19">
        <f t="shared" si="3"/>
        <v>2684</v>
      </c>
      <c r="P456">
        <v>1</v>
      </c>
      <c r="Q456" t="s">
        <v>3223</v>
      </c>
      <c r="R456" s="6">
        <v>3.16</v>
      </c>
      <c r="S456">
        <v>58.1</v>
      </c>
      <c r="T456">
        <v>50.3</v>
      </c>
      <c r="U456" s="5">
        <v>4</v>
      </c>
      <c r="V456" s="5">
        <v>4</v>
      </c>
      <c r="W456" s="6">
        <v>12.49</v>
      </c>
      <c r="Y456" s="6">
        <v>3.23</v>
      </c>
      <c r="Z456" s="6">
        <v>0.94</v>
      </c>
      <c r="AA456" s="6">
        <v>0.97</v>
      </c>
      <c r="AB456" s="6">
        <v>8.67</v>
      </c>
      <c r="AC456" s="6">
        <v>-0.79</v>
      </c>
      <c r="AD456" s="6">
        <v>-3.79</v>
      </c>
      <c r="AE456" s="6">
        <v>0.84</v>
      </c>
      <c r="AF456" s="6">
        <v>7.73</v>
      </c>
      <c r="AG456" s="6">
        <v>2.66</v>
      </c>
      <c r="AH456" s="6">
        <v>-11.44</v>
      </c>
      <c r="AI456" s="6">
        <v>0.98</v>
      </c>
      <c r="AJ456" s="6">
        <v>7</v>
      </c>
      <c r="AK456" s="6">
        <v>6.83</v>
      </c>
      <c r="AL456" s="6">
        <v>6.96</v>
      </c>
      <c r="AM456">
        <v>464.6</v>
      </c>
      <c r="AN456">
        <v>18.399999999999999</v>
      </c>
      <c r="AO456">
        <v>16.3</v>
      </c>
      <c r="AP456">
        <v>7.7</v>
      </c>
      <c r="AQ456">
        <v>32.9</v>
      </c>
      <c r="AR456">
        <v>4935.3</v>
      </c>
      <c r="AS456">
        <v>25.8</v>
      </c>
      <c r="AT456">
        <v>12.8</v>
      </c>
      <c r="AU456">
        <v>0.3</v>
      </c>
      <c r="AV456">
        <v>49.1</v>
      </c>
      <c r="AW456">
        <v>29.6</v>
      </c>
      <c r="AX456" s="6">
        <v>11.93</v>
      </c>
      <c r="AY456" s="6">
        <v>7.64</v>
      </c>
      <c r="AZ456" s="6">
        <v>0</v>
      </c>
      <c r="BA456" s="6">
        <v>1.42</v>
      </c>
      <c r="BB456" s="6">
        <v>5.5</v>
      </c>
      <c r="BC456" s="6">
        <v>16.2</v>
      </c>
      <c r="BD456" s="6">
        <v>14.66</v>
      </c>
      <c r="BE456" s="6">
        <v>19.98</v>
      </c>
      <c r="BF456" s="6">
        <v>44.49</v>
      </c>
      <c r="BG456" s="6">
        <v>208.55</v>
      </c>
      <c r="BH456" s="6">
        <v>52.19</v>
      </c>
    </row>
    <row r="457" spans="1:60" hidden="1" x14ac:dyDescent="0.2">
      <c r="A457" t="s">
        <v>2830</v>
      </c>
      <c r="B457" t="s">
        <v>3367</v>
      </c>
      <c r="C457" t="s">
        <v>3368</v>
      </c>
      <c r="D457">
        <v>20</v>
      </c>
      <c r="E457" t="s">
        <v>555</v>
      </c>
      <c r="H457" t="s">
        <v>3369</v>
      </c>
      <c r="K457" t="s">
        <v>309</v>
      </c>
      <c r="L457" t="s">
        <v>66</v>
      </c>
      <c r="M457" t="s">
        <v>190</v>
      </c>
      <c r="N457" s="17" t="s">
        <v>3370</v>
      </c>
      <c r="O457" s="19">
        <f t="shared" si="3"/>
        <v>18831</v>
      </c>
      <c r="P457">
        <v>1</v>
      </c>
      <c r="Q457" t="s">
        <v>3371</v>
      </c>
      <c r="R457" s="6">
        <v>5.26</v>
      </c>
      <c r="S457">
        <v>88.9</v>
      </c>
      <c r="T457">
        <v>100</v>
      </c>
      <c r="U457" s="5">
        <v>4</v>
      </c>
      <c r="V457" s="5">
        <v>4</v>
      </c>
      <c r="W457" s="6">
        <v>20.95</v>
      </c>
      <c r="X457" s="6">
        <v>16.98</v>
      </c>
      <c r="Y457" s="6">
        <v>18.87</v>
      </c>
      <c r="Z457" s="6">
        <v>0.97</v>
      </c>
      <c r="AA457" s="6">
        <v>0.67</v>
      </c>
      <c r="AB457" s="6">
        <v>4.3600000000000003</v>
      </c>
      <c r="AC457" s="6">
        <v>0.36</v>
      </c>
      <c r="AD457" s="6">
        <v>11.42</v>
      </c>
      <c r="AE457" s="6">
        <v>-0.5</v>
      </c>
      <c r="AF457" s="6">
        <v>-8.67</v>
      </c>
      <c r="AG457" s="6">
        <v>-23.42</v>
      </c>
      <c r="AI457" s="6">
        <v>-0.14000000000000001</v>
      </c>
      <c r="AJ457" s="6">
        <v>-5.29</v>
      </c>
      <c r="AK457" s="6">
        <v>-15.78</v>
      </c>
      <c r="AL457" s="6">
        <v>-0.18</v>
      </c>
      <c r="AM457">
        <v>17</v>
      </c>
      <c r="AN457">
        <v>16.899999999999999</v>
      </c>
      <c r="AP457">
        <v>1.6</v>
      </c>
      <c r="AQ457">
        <v>52.2</v>
      </c>
      <c r="AR457">
        <v>52</v>
      </c>
      <c r="AT457">
        <v>155.19999999999999</v>
      </c>
      <c r="AU457">
        <v>-27.7</v>
      </c>
      <c r="AV457">
        <v>6.1</v>
      </c>
      <c r="AW457">
        <v>9999</v>
      </c>
      <c r="AX457" s="6">
        <v>11.31</v>
      </c>
      <c r="AY457" s="6">
        <v>6.62</v>
      </c>
      <c r="AZ457" s="6">
        <v>0</v>
      </c>
      <c r="BA457" s="6">
        <v>-0.48</v>
      </c>
      <c r="BB457" s="6">
        <v>2.25</v>
      </c>
      <c r="BC457" s="6">
        <v>-2.5499999999999998</v>
      </c>
      <c r="BD457" s="6">
        <v>10.61</v>
      </c>
      <c r="BE457" s="6">
        <v>16.690000000000001</v>
      </c>
      <c r="BF457" s="6">
        <v>37.770000000000003</v>
      </c>
      <c r="BG457" s="6">
        <v>192</v>
      </c>
      <c r="BH457" s="6">
        <v>571.47</v>
      </c>
    </row>
    <row r="458" spans="1:60" hidden="1" x14ac:dyDescent="0.2">
      <c r="A458" t="s">
        <v>2836</v>
      </c>
      <c r="B458" t="s">
        <v>3202</v>
      </c>
      <c r="C458" t="s">
        <v>3203</v>
      </c>
      <c r="D458">
        <v>54</v>
      </c>
      <c r="E458" t="s">
        <v>73</v>
      </c>
      <c r="G458" t="s">
        <v>94</v>
      </c>
      <c r="H458" t="s">
        <v>3204</v>
      </c>
      <c r="K458" t="s">
        <v>65</v>
      </c>
      <c r="L458" t="s">
        <v>66</v>
      </c>
      <c r="M458" t="s">
        <v>346</v>
      </c>
      <c r="N458" s="17" t="s">
        <v>3205</v>
      </c>
      <c r="O458" s="19">
        <f t="shared" si="3"/>
        <v>4427</v>
      </c>
      <c r="P458">
        <v>1</v>
      </c>
      <c r="Q458" t="s">
        <v>561</v>
      </c>
      <c r="R458" s="6">
        <v>2.0499999999999998</v>
      </c>
      <c r="S458">
        <v>13.8</v>
      </c>
      <c r="T458">
        <v>100</v>
      </c>
      <c r="U458" s="5">
        <v>0</v>
      </c>
      <c r="V458" s="5">
        <v>4</v>
      </c>
      <c r="W458" s="6">
        <v>12.33</v>
      </c>
      <c r="X458" s="6">
        <v>35.74</v>
      </c>
      <c r="Y458" s="6">
        <v>2.27</v>
      </c>
      <c r="Z458" s="6">
        <v>-0.52</v>
      </c>
      <c r="AA458" s="6">
        <v>0.76</v>
      </c>
      <c r="AB458" s="6">
        <v>24.53</v>
      </c>
      <c r="AC458" s="6">
        <v>24.28</v>
      </c>
      <c r="AD458" s="6">
        <v>13.23</v>
      </c>
      <c r="AE458" s="6">
        <v>0.27</v>
      </c>
      <c r="AF458" s="6">
        <v>-2.38</v>
      </c>
      <c r="AG458" s="6">
        <v>-111.2</v>
      </c>
      <c r="AI458" s="6">
        <v>-0.78</v>
      </c>
      <c r="AJ458" s="6">
        <v>14.91</v>
      </c>
      <c r="AK458" s="6">
        <v>6.2</v>
      </c>
      <c r="AL458" s="6">
        <v>0.57999999999999996</v>
      </c>
      <c r="AM458">
        <v>6.7</v>
      </c>
      <c r="AN458">
        <v>6.7</v>
      </c>
      <c r="AP458">
        <v>1.6</v>
      </c>
      <c r="AQ458">
        <v>-35.799999999999997</v>
      </c>
      <c r="AR458">
        <v>-29.9</v>
      </c>
      <c r="AT458">
        <v>-36.9</v>
      </c>
      <c r="AU458">
        <v>-11.2</v>
      </c>
      <c r="AV458">
        <v>15.8</v>
      </c>
      <c r="AW458">
        <v>9999</v>
      </c>
      <c r="AX458" s="6">
        <v>9.44</v>
      </c>
      <c r="AY458" s="6">
        <v>17.68</v>
      </c>
      <c r="AZ458" s="6">
        <v>0</v>
      </c>
      <c r="BA458" s="6">
        <v>2.29</v>
      </c>
      <c r="BB458" s="6">
        <v>-0.09</v>
      </c>
      <c r="BC458" s="6">
        <v>3.67</v>
      </c>
      <c r="BD458" s="6">
        <v>36.56</v>
      </c>
      <c r="BE458" s="6">
        <v>32.06</v>
      </c>
      <c r="BF458" s="6">
        <v>125.66</v>
      </c>
      <c r="BG458" s="6">
        <v>146.38</v>
      </c>
      <c r="BH458" s="6">
        <v>477.06</v>
      </c>
    </row>
    <row r="459" spans="1:60" hidden="1" x14ac:dyDescent="0.2">
      <c r="A459" t="s">
        <v>2841</v>
      </c>
      <c r="B459" t="s">
        <v>2301</v>
      </c>
      <c r="C459" t="s">
        <v>2302</v>
      </c>
      <c r="D459">
        <v>43</v>
      </c>
      <c r="E459" t="s">
        <v>533</v>
      </c>
      <c r="G459" t="s">
        <v>281</v>
      </c>
      <c r="H459" t="s">
        <v>2303</v>
      </c>
      <c r="K459" t="s">
        <v>500</v>
      </c>
      <c r="L459" t="s">
        <v>97</v>
      </c>
      <c r="M459" t="s">
        <v>98</v>
      </c>
      <c r="N459" s="17" t="s">
        <v>2304</v>
      </c>
      <c r="O459" s="19">
        <f t="shared" si="3"/>
        <v>2407</v>
      </c>
      <c r="P459">
        <v>4</v>
      </c>
      <c r="Q459" t="s">
        <v>168</v>
      </c>
      <c r="R459" s="6">
        <v>5.43</v>
      </c>
      <c r="S459">
        <v>82.8</v>
      </c>
      <c r="T459">
        <v>123.8</v>
      </c>
      <c r="U459" s="5">
        <v>0</v>
      </c>
      <c r="V459" s="5">
        <v>4</v>
      </c>
      <c r="W459" s="6">
        <v>10.41</v>
      </c>
      <c r="X459" s="6">
        <v>5.39</v>
      </c>
      <c r="Y459" s="6">
        <v>3.2</v>
      </c>
      <c r="Z459" s="6">
        <v>0.97</v>
      </c>
      <c r="AA459" s="6">
        <v>0.74</v>
      </c>
      <c r="AB459" s="6">
        <v>2.64</v>
      </c>
      <c r="AC459" s="6">
        <v>-4.1900000000000004</v>
      </c>
      <c r="AD459" s="6">
        <v>27.42</v>
      </c>
      <c r="AE459" s="6">
        <v>0.81</v>
      </c>
      <c r="AF459" s="6">
        <v>6.45</v>
      </c>
      <c r="AG459" s="6">
        <v>-2.31</v>
      </c>
      <c r="AH459" s="6">
        <v>28.23</v>
      </c>
      <c r="AI459" s="6">
        <v>0.97</v>
      </c>
      <c r="AJ459" s="6">
        <v>10.26</v>
      </c>
      <c r="AK459" s="6">
        <v>10.37</v>
      </c>
      <c r="AL459" s="6">
        <v>3.82</v>
      </c>
      <c r="AN459">
        <v>15.3</v>
      </c>
      <c r="AO459">
        <v>10.4</v>
      </c>
      <c r="AP459">
        <v>0.9</v>
      </c>
      <c r="AQ459">
        <v>-0.9</v>
      </c>
      <c r="AS459">
        <v>-17.399999999999999</v>
      </c>
      <c r="AT459">
        <v>-36.4</v>
      </c>
      <c r="AU459">
        <v>-35.6</v>
      </c>
      <c r="AV459">
        <v>27.7</v>
      </c>
      <c r="AW459">
        <v>9999</v>
      </c>
      <c r="AX459" s="6">
        <v>8.75</v>
      </c>
      <c r="AY459" s="6">
        <v>-5.17</v>
      </c>
      <c r="AZ459" s="6">
        <v>0</v>
      </c>
      <c r="BA459" s="6">
        <v>-5.7</v>
      </c>
      <c r="BB459" s="6">
        <v>-5.81</v>
      </c>
      <c r="BC459" s="6">
        <v>-2.66</v>
      </c>
      <c r="BD459" s="6">
        <v>9.6199999999999992</v>
      </c>
      <c r="BE459" s="6">
        <v>-5.97</v>
      </c>
      <c r="BF459" s="6">
        <v>-23.3</v>
      </c>
      <c r="BG459" s="6">
        <v>131.26</v>
      </c>
      <c r="BH459" s="6">
        <v>887.85</v>
      </c>
    </row>
    <row r="460" spans="1:60" hidden="1" x14ac:dyDescent="0.2">
      <c r="A460" t="s">
        <v>2847</v>
      </c>
      <c r="B460" t="s">
        <v>2080</v>
      </c>
      <c r="C460" t="s">
        <v>2081</v>
      </c>
      <c r="D460">
        <v>98</v>
      </c>
      <c r="E460" t="s">
        <v>473</v>
      </c>
      <c r="G460" t="s">
        <v>74</v>
      </c>
      <c r="H460" t="s">
        <v>2082</v>
      </c>
      <c r="K460" t="s">
        <v>228</v>
      </c>
      <c r="L460" t="s">
        <v>624</v>
      </c>
      <c r="M460" t="s">
        <v>1084</v>
      </c>
      <c r="N460" s="17" t="s">
        <v>2083</v>
      </c>
      <c r="O460" s="19">
        <f t="shared" si="3"/>
        <v>2969</v>
      </c>
      <c r="P460">
        <v>1</v>
      </c>
      <c r="Q460" t="s">
        <v>2084</v>
      </c>
      <c r="R460" s="6">
        <v>2.02</v>
      </c>
      <c r="S460">
        <v>26.3</v>
      </c>
      <c r="T460">
        <v>23</v>
      </c>
      <c r="U460" s="5">
        <v>4</v>
      </c>
      <c r="V460" s="5">
        <v>4</v>
      </c>
      <c r="W460" s="6">
        <v>7.22</v>
      </c>
      <c r="X460" s="6">
        <v>10.17</v>
      </c>
      <c r="Y460" s="6">
        <v>28.89</v>
      </c>
      <c r="Z460" s="6">
        <v>0.9</v>
      </c>
      <c r="AA460" s="6">
        <v>0.93</v>
      </c>
      <c r="AB460" s="6">
        <v>8.73</v>
      </c>
      <c r="AC460" s="6">
        <v>14.1</v>
      </c>
      <c r="AD460" s="6">
        <v>3.7</v>
      </c>
      <c r="AE460" s="6">
        <v>0.83</v>
      </c>
      <c r="AF460" s="6">
        <v>8.58</v>
      </c>
      <c r="AG460" s="6">
        <v>14.36</v>
      </c>
      <c r="AH460" s="6">
        <v>12.77</v>
      </c>
      <c r="AI460" s="6">
        <v>0.96</v>
      </c>
      <c r="AJ460" s="6">
        <v>3.88</v>
      </c>
      <c r="AK460" s="6">
        <v>4.07</v>
      </c>
      <c r="AL460" s="6">
        <v>5.09</v>
      </c>
      <c r="AM460">
        <v>18.600000000000001</v>
      </c>
      <c r="AN460">
        <v>13</v>
      </c>
      <c r="AO460">
        <v>10.9</v>
      </c>
      <c r="AP460">
        <v>1.2</v>
      </c>
      <c r="AQ460">
        <v>38.5</v>
      </c>
      <c r="AR460">
        <v>68.8</v>
      </c>
      <c r="AS460">
        <v>47</v>
      </c>
      <c r="AT460">
        <v>75</v>
      </c>
      <c r="AU460">
        <v>39.6</v>
      </c>
      <c r="AV460">
        <v>18.899999999999999</v>
      </c>
      <c r="AW460">
        <v>2.6</v>
      </c>
      <c r="AX460" s="6">
        <v>8.65</v>
      </c>
      <c r="AY460" s="6">
        <v>22.08</v>
      </c>
      <c r="AZ460" s="6">
        <v>0</v>
      </c>
      <c r="BA460" s="6">
        <v>-1.33</v>
      </c>
      <c r="BB460" s="6">
        <v>5.28</v>
      </c>
      <c r="BC460" s="6">
        <v>3.8</v>
      </c>
      <c r="BD460" s="6">
        <v>32.11</v>
      </c>
      <c r="BE460" s="6">
        <v>43.09</v>
      </c>
      <c r="BF460" s="6">
        <v>171.2</v>
      </c>
      <c r="BG460" s="6">
        <v>129.25</v>
      </c>
    </row>
    <row r="461" spans="1:60" hidden="1" x14ac:dyDescent="0.2">
      <c r="A461" t="s">
        <v>2852</v>
      </c>
      <c r="B461" t="s">
        <v>3307</v>
      </c>
      <c r="C461" t="s">
        <v>3308</v>
      </c>
      <c r="D461">
        <v>91</v>
      </c>
      <c r="E461" t="s">
        <v>324</v>
      </c>
      <c r="H461" t="s">
        <v>3309</v>
      </c>
      <c r="K461" t="s">
        <v>228</v>
      </c>
      <c r="L461" t="s">
        <v>86</v>
      </c>
      <c r="M461" t="s">
        <v>876</v>
      </c>
      <c r="N461" s="17" t="s">
        <v>3310</v>
      </c>
      <c r="O461" s="19">
        <f t="shared" si="3"/>
        <v>1638</v>
      </c>
      <c r="P461">
        <v>1</v>
      </c>
      <c r="Q461" t="s">
        <v>380</v>
      </c>
      <c r="R461" s="6">
        <v>3.93</v>
      </c>
      <c r="S461">
        <v>33.9</v>
      </c>
      <c r="T461">
        <v>216.1</v>
      </c>
      <c r="U461" s="5">
        <v>4</v>
      </c>
      <c r="V461" s="5">
        <v>4</v>
      </c>
      <c r="W461" s="6">
        <v>13.87</v>
      </c>
      <c r="X461" s="6">
        <v>17.510000000000002</v>
      </c>
      <c r="Y461" s="6">
        <v>16</v>
      </c>
      <c r="Z461" s="6">
        <v>0.88</v>
      </c>
      <c r="AA461" s="6">
        <v>0.9</v>
      </c>
      <c r="AB461" s="6">
        <v>12.53</v>
      </c>
      <c r="AC461" s="6">
        <v>15.49</v>
      </c>
      <c r="AD461" s="6">
        <v>-3.43</v>
      </c>
      <c r="AE461" s="6">
        <v>0.91</v>
      </c>
      <c r="AF461" s="6">
        <v>10.44</v>
      </c>
      <c r="AG461" s="6">
        <v>6.58</v>
      </c>
      <c r="AH461" s="6">
        <v>12.72</v>
      </c>
      <c r="AI461" s="6">
        <v>0.97</v>
      </c>
      <c r="AJ461" s="6">
        <v>5.16</v>
      </c>
      <c r="AK461" s="6">
        <v>5.95</v>
      </c>
      <c r="AL461" s="6">
        <v>8.06</v>
      </c>
      <c r="AM461">
        <v>9.4</v>
      </c>
      <c r="AN461">
        <v>8.6</v>
      </c>
      <c r="AO461">
        <v>4.5</v>
      </c>
      <c r="AP461">
        <v>0.4</v>
      </c>
      <c r="AQ461">
        <v>-16.5</v>
      </c>
      <c r="AR461">
        <v>-7.7</v>
      </c>
      <c r="AS461">
        <v>3.3</v>
      </c>
      <c r="AT461">
        <v>23</v>
      </c>
      <c r="AU461">
        <v>-27.2</v>
      </c>
      <c r="AV461">
        <v>33.5</v>
      </c>
      <c r="AW461">
        <v>9999</v>
      </c>
      <c r="AX461" s="6">
        <v>7.41</v>
      </c>
      <c r="AY461" s="6">
        <v>12.82</v>
      </c>
      <c r="AZ461" s="6">
        <v>0</v>
      </c>
      <c r="BA461" s="6">
        <v>3.18</v>
      </c>
      <c r="BB461" s="6">
        <v>3.67</v>
      </c>
      <c r="BC461" s="6">
        <v>5.87</v>
      </c>
      <c r="BD461" s="6">
        <v>23.62</v>
      </c>
      <c r="BE461" s="6">
        <v>21.54</v>
      </c>
      <c r="BF461" s="6">
        <v>82.82</v>
      </c>
      <c r="BG461" s="6">
        <v>104.41</v>
      </c>
      <c r="BH461" s="6">
        <v>269.02999999999997</v>
      </c>
    </row>
    <row r="462" spans="1:60" hidden="1" x14ac:dyDescent="0.2">
      <c r="A462" t="s">
        <v>2857</v>
      </c>
      <c r="B462" t="s">
        <v>3333</v>
      </c>
      <c r="C462" t="s">
        <v>3334</v>
      </c>
      <c r="D462">
        <v>94</v>
      </c>
      <c r="E462" t="s">
        <v>397</v>
      </c>
      <c r="G462" t="s">
        <v>188</v>
      </c>
      <c r="H462" t="s">
        <v>3335</v>
      </c>
      <c r="K462" t="s">
        <v>400</v>
      </c>
      <c r="L462" t="s">
        <v>86</v>
      </c>
      <c r="M462" t="s">
        <v>158</v>
      </c>
      <c r="N462" s="17" t="s">
        <v>3336</v>
      </c>
      <c r="O462" s="19">
        <f t="shared" si="3"/>
        <v>4053</v>
      </c>
      <c r="P462">
        <v>1</v>
      </c>
      <c r="Q462" t="s">
        <v>3337</v>
      </c>
      <c r="R462" s="6">
        <v>26.01</v>
      </c>
      <c r="S462">
        <v>139.69999999999999</v>
      </c>
      <c r="T462">
        <v>82.6</v>
      </c>
      <c r="U462" s="5">
        <v>1</v>
      </c>
      <c r="V462" s="5">
        <v>4</v>
      </c>
      <c r="W462" s="6">
        <v>17.149999999999999</v>
      </c>
      <c r="X462" s="6">
        <v>10.24</v>
      </c>
      <c r="Y462" s="6">
        <v>0</v>
      </c>
      <c r="Z462" s="6">
        <v>0.87</v>
      </c>
      <c r="AA462" s="6">
        <v>0.86</v>
      </c>
      <c r="AB462" s="6">
        <v>21.05</v>
      </c>
      <c r="AC462" s="6">
        <v>18.11</v>
      </c>
      <c r="AD462" s="6">
        <v>-34.19</v>
      </c>
      <c r="AE462" s="6">
        <v>0.74</v>
      </c>
      <c r="AF462" s="6">
        <v>9.34</v>
      </c>
      <c r="AG462" s="6">
        <v>13.28</v>
      </c>
      <c r="AI462" s="6">
        <v>0.92</v>
      </c>
      <c r="AJ462" s="6">
        <v>3.76</v>
      </c>
      <c r="AK462" s="6">
        <v>2.75</v>
      </c>
      <c r="AL462" s="6">
        <v>3.26</v>
      </c>
      <c r="AM462">
        <v>5.4</v>
      </c>
      <c r="AN462">
        <v>8.9</v>
      </c>
      <c r="AO462">
        <v>2.2000000000000002</v>
      </c>
      <c r="AP462">
        <v>0.2</v>
      </c>
      <c r="AR462">
        <v>-45.5</v>
      </c>
      <c r="AS462">
        <v>-24.4</v>
      </c>
      <c r="AT462">
        <v>9.1999999999999993</v>
      </c>
      <c r="AU462">
        <v>-80.3</v>
      </c>
      <c r="AV462">
        <v>6.4</v>
      </c>
      <c r="AW462">
        <v>0.8</v>
      </c>
      <c r="AX462" s="6">
        <v>6.72</v>
      </c>
      <c r="AY462" s="6">
        <v>6.6</v>
      </c>
      <c r="AZ462" s="6">
        <v>0</v>
      </c>
      <c r="BA462" s="6">
        <v>-0.98</v>
      </c>
      <c r="BB462" s="6">
        <v>2.65</v>
      </c>
      <c r="BC462" s="6">
        <v>-5.47</v>
      </c>
      <c r="BD462" s="6">
        <v>6.14</v>
      </c>
      <c r="BE462" s="6">
        <v>2.92</v>
      </c>
      <c r="BF462" s="6">
        <v>37.630000000000003</v>
      </c>
      <c r="BG462" s="6">
        <v>91.69</v>
      </c>
      <c r="BH462" s="6">
        <v>472.46</v>
      </c>
    </row>
    <row r="463" spans="1:60" hidden="1" x14ac:dyDescent="0.2">
      <c r="A463" t="s">
        <v>2862</v>
      </c>
      <c r="B463" t="s">
        <v>3127</v>
      </c>
      <c r="C463" t="s">
        <v>3128</v>
      </c>
      <c r="D463">
        <v>71</v>
      </c>
      <c r="E463" t="s">
        <v>520</v>
      </c>
      <c r="G463" t="s">
        <v>74</v>
      </c>
      <c r="H463" t="s">
        <v>3129</v>
      </c>
      <c r="K463" t="s">
        <v>228</v>
      </c>
      <c r="L463" t="s">
        <v>558</v>
      </c>
      <c r="M463" t="s">
        <v>661</v>
      </c>
      <c r="N463" s="17" t="s">
        <v>3130</v>
      </c>
      <c r="O463" s="19">
        <f t="shared" si="3"/>
        <v>6288</v>
      </c>
      <c r="P463">
        <v>1</v>
      </c>
      <c r="Q463" t="s">
        <v>1116</v>
      </c>
      <c r="R463" s="6">
        <v>2.31</v>
      </c>
      <c r="S463">
        <v>36.200000000000003</v>
      </c>
      <c r="T463">
        <v>16.600000000000001</v>
      </c>
      <c r="U463" s="5">
        <v>1</v>
      </c>
      <c r="V463" s="5">
        <v>4</v>
      </c>
      <c r="W463" s="6">
        <v>7.56</v>
      </c>
      <c r="X463" s="6">
        <v>6.13</v>
      </c>
      <c r="Y463" s="6">
        <v>22.86</v>
      </c>
      <c r="Z463" s="6">
        <v>0.93</v>
      </c>
      <c r="AA463" s="6">
        <v>0.9</v>
      </c>
      <c r="AB463" s="6">
        <v>8.59</v>
      </c>
      <c r="AC463" s="6">
        <v>0.69</v>
      </c>
      <c r="AD463" s="6">
        <v>21.64</v>
      </c>
      <c r="AE463" s="6">
        <v>0.76</v>
      </c>
      <c r="AF463" s="6">
        <v>14.82</v>
      </c>
      <c r="AG463" s="6">
        <v>9.4</v>
      </c>
      <c r="AH463" s="6">
        <v>-28.21</v>
      </c>
      <c r="AI463" s="6">
        <v>0.98</v>
      </c>
      <c r="AJ463" s="6">
        <v>6.94</v>
      </c>
      <c r="AK463" s="6">
        <v>1.94</v>
      </c>
      <c r="AL463" s="6">
        <v>4.42</v>
      </c>
      <c r="AM463">
        <v>16.3</v>
      </c>
      <c r="AN463">
        <v>15.7</v>
      </c>
      <c r="AO463">
        <v>6.2</v>
      </c>
      <c r="AP463">
        <v>0.8</v>
      </c>
      <c r="AQ463">
        <v>-11.4</v>
      </c>
      <c r="AR463">
        <v>-12.1</v>
      </c>
      <c r="AS463">
        <v>-41.1</v>
      </c>
      <c r="AT463">
        <v>-13.7</v>
      </c>
      <c r="AU463">
        <v>-26</v>
      </c>
      <c r="AV463">
        <v>35.5</v>
      </c>
      <c r="AW463">
        <v>4.5</v>
      </c>
      <c r="AX463" s="6">
        <v>6.56</v>
      </c>
      <c r="AY463" s="6">
        <v>-3.14</v>
      </c>
      <c r="AZ463" s="6">
        <v>0</v>
      </c>
      <c r="BA463" s="6">
        <v>1.1599999999999999</v>
      </c>
      <c r="BB463" s="6">
        <v>2.35</v>
      </c>
      <c r="BC463" s="6">
        <v>1.61</v>
      </c>
      <c r="BD463" s="6">
        <v>6.98</v>
      </c>
      <c r="BE463" s="6">
        <v>28.35</v>
      </c>
      <c r="BF463" s="6">
        <v>-14.74</v>
      </c>
      <c r="BG463" s="6">
        <v>88.74</v>
      </c>
      <c r="BH463" s="6">
        <v>119.44</v>
      </c>
    </row>
    <row r="464" spans="1:60" hidden="1" x14ac:dyDescent="0.2">
      <c r="A464" t="s">
        <v>2867</v>
      </c>
      <c r="B464" t="s">
        <v>1397</v>
      </c>
      <c r="C464" t="s">
        <v>1398</v>
      </c>
      <c r="D464">
        <v>56</v>
      </c>
      <c r="E464" t="s">
        <v>610</v>
      </c>
      <c r="G464" t="s">
        <v>74</v>
      </c>
      <c r="H464" t="s">
        <v>1399</v>
      </c>
      <c r="K464" t="s">
        <v>228</v>
      </c>
      <c r="L464" t="s">
        <v>66</v>
      </c>
      <c r="M464" t="s">
        <v>1400</v>
      </c>
      <c r="N464" s="17" t="s">
        <v>1401</v>
      </c>
      <c r="O464" s="19">
        <f t="shared" si="3"/>
        <v>11398</v>
      </c>
      <c r="P464">
        <v>1</v>
      </c>
      <c r="Q464" t="s">
        <v>939</v>
      </c>
      <c r="R464" s="6">
        <v>2.56</v>
      </c>
      <c r="S464">
        <v>68.3</v>
      </c>
      <c r="T464">
        <v>29.8</v>
      </c>
      <c r="U464" s="5">
        <v>4</v>
      </c>
      <c r="V464" s="5">
        <v>4</v>
      </c>
      <c r="W464" s="6">
        <v>9.64</v>
      </c>
      <c r="X464" s="6">
        <v>3.47</v>
      </c>
      <c r="Y464" s="6">
        <v>22</v>
      </c>
      <c r="Z464" s="6">
        <v>0.65</v>
      </c>
      <c r="AA464" s="6">
        <v>0.94</v>
      </c>
      <c r="AB464" s="6">
        <v>7.15</v>
      </c>
      <c r="AC464" s="6">
        <v>3.89</v>
      </c>
      <c r="AD464" s="6">
        <v>33.31</v>
      </c>
      <c r="AE464" s="6">
        <v>0.68</v>
      </c>
      <c r="AF464" s="6">
        <v>9.83</v>
      </c>
      <c r="AG464" s="6">
        <v>1.1299999999999999</v>
      </c>
      <c r="AH464" s="6">
        <v>-11.04</v>
      </c>
      <c r="AI464" s="6">
        <v>0.92</v>
      </c>
      <c r="AJ464" s="6">
        <v>9.8000000000000007</v>
      </c>
      <c r="AK464" s="6">
        <v>9.14</v>
      </c>
      <c r="AL464" s="6">
        <v>15.54</v>
      </c>
      <c r="AM464">
        <v>42.6</v>
      </c>
      <c r="AN464">
        <v>26.7</v>
      </c>
      <c r="AO464">
        <v>11.6</v>
      </c>
      <c r="AP464">
        <v>4.9000000000000004</v>
      </c>
      <c r="AQ464">
        <v>-6.6</v>
      </c>
      <c r="AR464">
        <v>27.1</v>
      </c>
      <c r="AS464">
        <v>0.9</v>
      </c>
      <c r="AT464">
        <v>-15.1</v>
      </c>
      <c r="AU464">
        <v>-15.1</v>
      </c>
      <c r="AV464">
        <v>31.4</v>
      </c>
      <c r="AW464">
        <v>5.8</v>
      </c>
      <c r="AX464" s="6">
        <v>6.52</v>
      </c>
      <c r="AY464" s="6">
        <v>1.03</v>
      </c>
      <c r="AZ464" s="6">
        <v>0</v>
      </c>
      <c r="BA464" s="6">
        <v>-4.03</v>
      </c>
      <c r="BB464" s="6">
        <v>-2.65</v>
      </c>
      <c r="BC464" s="6">
        <v>-10.01</v>
      </c>
      <c r="BD464" s="6">
        <v>-15.42</v>
      </c>
      <c r="BE464" s="6">
        <v>-29.1</v>
      </c>
      <c r="BF464" s="6">
        <v>5.26</v>
      </c>
      <c r="BG464" s="6">
        <v>87.99</v>
      </c>
      <c r="BH464" s="6">
        <v>188.61</v>
      </c>
    </row>
    <row r="465" spans="1:60" hidden="1" x14ac:dyDescent="0.2">
      <c r="A465" t="s">
        <v>2872</v>
      </c>
      <c r="B465" t="s">
        <v>531</v>
      </c>
      <c r="C465" t="s">
        <v>532</v>
      </c>
      <c r="D465">
        <v>28</v>
      </c>
      <c r="E465" t="s">
        <v>533</v>
      </c>
      <c r="G465" t="s">
        <v>127</v>
      </c>
      <c r="H465" t="s">
        <v>534</v>
      </c>
      <c r="K465" t="s">
        <v>228</v>
      </c>
      <c r="L465" t="s">
        <v>66</v>
      </c>
      <c r="M465" t="s">
        <v>190</v>
      </c>
      <c r="N465" s="17" t="s">
        <v>535</v>
      </c>
      <c r="O465" s="19">
        <f t="shared" si="3"/>
        <v>73628</v>
      </c>
      <c r="P465">
        <v>1</v>
      </c>
      <c r="Q465" t="s">
        <v>536</v>
      </c>
      <c r="R465" s="6">
        <v>5.99</v>
      </c>
      <c r="S465">
        <v>59.8</v>
      </c>
      <c r="T465">
        <v>85.3</v>
      </c>
      <c r="U465" s="5">
        <v>4</v>
      </c>
      <c r="V465" s="5">
        <v>4</v>
      </c>
      <c r="W465" s="6">
        <v>9.9499999999999993</v>
      </c>
      <c r="X465" s="6">
        <v>9.24</v>
      </c>
      <c r="Y465" s="6">
        <v>25.88</v>
      </c>
      <c r="Z465" s="6">
        <v>-0.37</v>
      </c>
      <c r="AA465" s="6">
        <v>0.64</v>
      </c>
      <c r="AB465" s="6">
        <v>4.75</v>
      </c>
      <c r="AC465" s="6">
        <v>4.2</v>
      </c>
      <c r="AD465" s="6">
        <v>6.61</v>
      </c>
      <c r="AE465" s="6">
        <v>-0.69</v>
      </c>
      <c r="AF465" s="6">
        <v>-7.02</v>
      </c>
      <c r="AG465" s="6">
        <v>-6.25</v>
      </c>
      <c r="AH465" s="6">
        <v>25.38</v>
      </c>
      <c r="AI465" s="6">
        <v>0.15</v>
      </c>
      <c r="AJ465" s="6">
        <v>-0.86</v>
      </c>
      <c r="AK465" s="6">
        <v>-4.67</v>
      </c>
      <c r="AL465" s="6">
        <v>-36</v>
      </c>
      <c r="AM465">
        <v>10.6</v>
      </c>
      <c r="AN465">
        <v>10</v>
      </c>
      <c r="AO465">
        <v>13.2</v>
      </c>
      <c r="AP465">
        <v>0.7</v>
      </c>
      <c r="AQ465">
        <v>13.1</v>
      </c>
      <c r="AR465">
        <v>-13.5</v>
      </c>
      <c r="AS465">
        <v>120.2</v>
      </c>
      <c r="AT465">
        <v>45.6</v>
      </c>
      <c r="AU465">
        <v>-12.4</v>
      </c>
      <c r="AV465">
        <v>10</v>
      </c>
      <c r="AW465">
        <v>51.1</v>
      </c>
      <c r="AX465" s="6">
        <v>6.26</v>
      </c>
      <c r="AY465" s="6">
        <v>8.4</v>
      </c>
      <c r="AZ465" s="6">
        <v>0</v>
      </c>
      <c r="BA465" s="6">
        <v>-1.64</v>
      </c>
      <c r="BB465" s="6">
        <v>3.7</v>
      </c>
      <c r="BC465" s="6">
        <v>2.13</v>
      </c>
      <c r="BD465" s="6">
        <v>14.38</v>
      </c>
      <c r="BE465" s="6">
        <v>21.26</v>
      </c>
      <c r="BF465" s="6">
        <v>49.68</v>
      </c>
      <c r="BG465" s="6">
        <v>83.46</v>
      </c>
      <c r="BH465" s="6">
        <v>318.06</v>
      </c>
    </row>
    <row r="466" spans="1:60" hidden="1" x14ac:dyDescent="0.2">
      <c r="A466" t="s">
        <v>2878</v>
      </c>
      <c r="B466" t="s">
        <v>1792</v>
      </c>
      <c r="C466" t="s">
        <v>1793</v>
      </c>
      <c r="D466">
        <v>93</v>
      </c>
      <c r="E466" t="s">
        <v>63</v>
      </c>
      <c r="H466" t="s">
        <v>1794</v>
      </c>
      <c r="K466" t="s">
        <v>147</v>
      </c>
      <c r="L466" t="s">
        <v>97</v>
      </c>
      <c r="M466" t="s">
        <v>98</v>
      </c>
      <c r="N466" t="s">
        <v>1795</v>
      </c>
      <c r="O466" s="19">
        <f t="shared" si="3"/>
        <v>4986</v>
      </c>
      <c r="P466">
        <v>1</v>
      </c>
      <c r="Q466" t="s">
        <v>1796</v>
      </c>
      <c r="R466" s="6">
        <v>1.88</v>
      </c>
      <c r="S466">
        <v>28.9</v>
      </c>
      <c r="T466">
        <v>24</v>
      </c>
      <c r="U466" s="5">
        <v>4</v>
      </c>
      <c r="V466" s="5">
        <v>4</v>
      </c>
      <c r="W466" s="6">
        <v>14.37</v>
      </c>
      <c r="X466" s="6">
        <v>8.1999999999999993</v>
      </c>
      <c r="Y466" s="6">
        <v>11.76</v>
      </c>
      <c r="Z466" s="6">
        <v>0.94</v>
      </c>
      <c r="AA466" s="6">
        <v>0.96</v>
      </c>
      <c r="AB466" s="6">
        <v>6.34</v>
      </c>
      <c r="AC466" s="6">
        <v>7.43</v>
      </c>
      <c r="AD466" s="6">
        <v>7.28</v>
      </c>
      <c r="AE466" s="6">
        <v>0.87</v>
      </c>
      <c r="AF466" s="6">
        <v>10.46</v>
      </c>
      <c r="AG466" s="6">
        <v>15.9</v>
      </c>
      <c r="AH466" s="6">
        <v>-5.88</v>
      </c>
      <c r="AI466" s="6">
        <v>0.87</v>
      </c>
      <c r="AJ466" s="6">
        <v>7.5</v>
      </c>
      <c r="AK466" s="6">
        <v>6.02</v>
      </c>
      <c r="AL466" s="6">
        <v>-28.39</v>
      </c>
      <c r="AM466">
        <v>15.8</v>
      </c>
      <c r="AN466">
        <v>15.5</v>
      </c>
      <c r="AO466">
        <v>11.7</v>
      </c>
      <c r="AP466">
        <v>1</v>
      </c>
      <c r="AQ466">
        <v>-5.8</v>
      </c>
      <c r="AR466">
        <v>-23.6</v>
      </c>
      <c r="AS466">
        <v>-13.8</v>
      </c>
      <c r="AT466">
        <v>-23</v>
      </c>
      <c r="AU466">
        <v>-10.8</v>
      </c>
      <c r="AV466">
        <v>19.399999999999999</v>
      </c>
      <c r="AW466">
        <v>2.4</v>
      </c>
      <c r="AX466" s="6">
        <v>5.1100000000000003</v>
      </c>
      <c r="AY466" s="6">
        <v>4.76</v>
      </c>
      <c r="AZ466" s="6">
        <v>0</v>
      </c>
      <c r="BA466" s="6">
        <v>1.95</v>
      </c>
      <c r="BB466" s="6">
        <v>6.45</v>
      </c>
      <c r="BC466" s="6">
        <v>8.7899999999999991</v>
      </c>
      <c r="BD466" s="6">
        <v>18.010000000000002</v>
      </c>
      <c r="BE466" s="6">
        <v>38.72</v>
      </c>
      <c r="BF466" s="6">
        <v>26.16</v>
      </c>
      <c r="BG466" s="6">
        <v>64.569999999999993</v>
      </c>
      <c r="BH466" s="6">
        <v>346.96</v>
      </c>
    </row>
    <row r="467" spans="1:60" hidden="1" x14ac:dyDescent="0.2">
      <c r="A467" t="s">
        <v>2884</v>
      </c>
      <c r="B467" t="s">
        <v>2498</v>
      </c>
      <c r="C467" t="s">
        <v>2499</v>
      </c>
      <c r="D467">
        <v>86</v>
      </c>
      <c r="E467" t="s">
        <v>63</v>
      </c>
      <c r="G467" t="s">
        <v>697</v>
      </c>
      <c r="H467" t="s">
        <v>2500</v>
      </c>
      <c r="K467" t="s">
        <v>228</v>
      </c>
      <c r="L467" t="s">
        <v>558</v>
      </c>
      <c r="M467" t="s">
        <v>737</v>
      </c>
      <c r="N467" t="s">
        <v>2501</v>
      </c>
      <c r="O467" s="19">
        <f t="shared" si="3"/>
        <v>26730</v>
      </c>
      <c r="P467">
        <v>2</v>
      </c>
      <c r="Q467" t="s">
        <v>2084</v>
      </c>
      <c r="R467" s="6">
        <v>3.63</v>
      </c>
      <c r="S467">
        <v>38.200000000000003</v>
      </c>
      <c r="T467">
        <v>29.9</v>
      </c>
      <c r="U467" s="5">
        <v>4</v>
      </c>
      <c r="V467" s="5">
        <v>4</v>
      </c>
      <c r="W467" s="6">
        <v>8.43</v>
      </c>
      <c r="X467" s="6">
        <v>8.8000000000000007</v>
      </c>
      <c r="Y467" s="6">
        <v>27.2</v>
      </c>
      <c r="Z467" s="6">
        <v>0.86</v>
      </c>
      <c r="AA467" s="6">
        <v>0.82</v>
      </c>
      <c r="AB467" s="6">
        <v>9.98</v>
      </c>
      <c r="AC467" s="6">
        <v>6.89</v>
      </c>
      <c r="AD467" s="6">
        <v>-2.16</v>
      </c>
      <c r="AE467" s="6">
        <v>0.77</v>
      </c>
      <c r="AF467" s="6">
        <v>8.98</v>
      </c>
      <c r="AG467" s="6">
        <v>11.13</v>
      </c>
      <c r="AH467" s="6">
        <v>-21.34</v>
      </c>
      <c r="AI467" s="6">
        <v>0.92</v>
      </c>
      <c r="AJ467" s="6">
        <v>4.0199999999999996</v>
      </c>
      <c r="AK467" s="6">
        <v>3.7</v>
      </c>
      <c r="AL467" s="6">
        <v>0.33</v>
      </c>
      <c r="AM467">
        <v>13.5</v>
      </c>
      <c r="AN467">
        <v>10.5</v>
      </c>
      <c r="AO467">
        <v>5.0999999999999996</v>
      </c>
      <c r="AP467">
        <v>0.9</v>
      </c>
      <c r="AQ467">
        <v>-13.4</v>
      </c>
      <c r="AR467">
        <v>-0.3</v>
      </c>
      <c r="AS467">
        <v>-24.3</v>
      </c>
      <c r="AT467">
        <v>13.6</v>
      </c>
      <c r="AU467">
        <v>-15.2</v>
      </c>
      <c r="AV467">
        <v>17.7</v>
      </c>
      <c r="AW467">
        <v>2.7</v>
      </c>
      <c r="AX467" s="6">
        <v>5</v>
      </c>
      <c r="AY467" s="6">
        <v>7.62</v>
      </c>
      <c r="AZ467" s="6">
        <v>0</v>
      </c>
      <c r="BA467" s="6">
        <v>2.48</v>
      </c>
      <c r="BB467" s="6">
        <v>1.73</v>
      </c>
      <c r="BC467" s="6">
        <v>9.49</v>
      </c>
      <c r="BD467" s="6">
        <v>19.649999999999999</v>
      </c>
      <c r="BE467" s="6">
        <v>35.44</v>
      </c>
      <c r="BF467" s="6">
        <v>44.34</v>
      </c>
      <c r="BG467" s="6">
        <v>62.94</v>
      </c>
      <c r="BH467" s="6">
        <v>190.39</v>
      </c>
    </row>
    <row r="468" spans="1:60" hidden="1" x14ac:dyDescent="0.2">
      <c r="A468" t="s">
        <v>2890</v>
      </c>
      <c r="B468" t="s">
        <v>2879</v>
      </c>
      <c r="C468" t="s">
        <v>2880</v>
      </c>
      <c r="D468">
        <v>69</v>
      </c>
      <c r="E468" t="s">
        <v>179</v>
      </c>
      <c r="G468" t="s">
        <v>84</v>
      </c>
      <c r="H468" t="s">
        <v>2881</v>
      </c>
      <c r="K468" t="s">
        <v>228</v>
      </c>
      <c r="L468" t="s">
        <v>624</v>
      </c>
      <c r="M468" t="s">
        <v>1084</v>
      </c>
      <c r="N468" t="s">
        <v>2882</v>
      </c>
      <c r="O468" s="19">
        <f t="shared" si="3"/>
        <v>26147</v>
      </c>
      <c r="P468">
        <v>1</v>
      </c>
      <c r="Q468" t="s">
        <v>2883</v>
      </c>
      <c r="R468" s="6">
        <v>2.82</v>
      </c>
      <c r="S468">
        <v>41.7</v>
      </c>
      <c r="T468">
        <v>37.6</v>
      </c>
      <c r="U468" s="5">
        <v>4</v>
      </c>
      <c r="V468" s="5">
        <v>4</v>
      </c>
      <c r="W468" s="6">
        <v>10.84</v>
      </c>
      <c r="X468" s="6">
        <v>7.35</v>
      </c>
      <c r="Y468" s="6">
        <v>22.76</v>
      </c>
      <c r="Z468" s="6">
        <v>0.94</v>
      </c>
      <c r="AA468" s="6">
        <v>0.96</v>
      </c>
      <c r="AB468" s="6">
        <v>7.29</v>
      </c>
      <c r="AC468" s="6">
        <v>7.67</v>
      </c>
      <c r="AD468" s="6">
        <v>4.3600000000000003</v>
      </c>
      <c r="AE468" s="6">
        <v>0.88</v>
      </c>
      <c r="AF468" s="6">
        <v>6.78</v>
      </c>
      <c r="AG468" s="6">
        <v>-3.7</v>
      </c>
      <c r="AH468" s="6">
        <v>6.9</v>
      </c>
      <c r="AI468" s="6">
        <v>0.98</v>
      </c>
      <c r="AJ468" s="6">
        <v>7.86</v>
      </c>
      <c r="AK468" s="6">
        <v>6.95</v>
      </c>
      <c r="AL468" s="6">
        <v>5.55</v>
      </c>
      <c r="AM468">
        <v>19.899999999999999</v>
      </c>
      <c r="AN468">
        <v>14.8</v>
      </c>
      <c r="AO468">
        <v>12.2</v>
      </c>
      <c r="AP468">
        <v>1.8</v>
      </c>
      <c r="AQ468">
        <v>25.3</v>
      </c>
      <c r="AR468">
        <v>36.1</v>
      </c>
      <c r="AS468">
        <v>47.3</v>
      </c>
      <c r="AT468">
        <v>38</v>
      </c>
      <c r="AU468">
        <v>17.3</v>
      </c>
      <c r="AV468">
        <v>15.1</v>
      </c>
      <c r="AW468">
        <v>4.5</v>
      </c>
      <c r="AX468" s="6">
        <v>4.9800000000000004</v>
      </c>
      <c r="AY468" s="6">
        <v>16.02</v>
      </c>
      <c r="AZ468" s="6">
        <v>0</v>
      </c>
      <c r="BA468" s="6">
        <v>-3.47</v>
      </c>
      <c r="BB468" s="6">
        <v>-0.87</v>
      </c>
      <c r="BC468" s="6">
        <v>5.35</v>
      </c>
      <c r="BD468" s="6">
        <v>31.42</v>
      </c>
      <c r="BE468" s="6">
        <v>45.2</v>
      </c>
      <c r="BF468" s="6">
        <v>110.22</v>
      </c>
      <c r="BG468" s="6">
        <v>62.5</v>
      </c>
      <c r="BH468" s="6">
        <v>364.88</v>
      </c>
    </row>
    <row r="469" spans="1:60" hidden="1" x14ac:dyDescent="0.2">
      <c r="A469" t="s">
        <v>2897</v>
      </c>
      <c r="B469" t="s">
        <v>2357</v>
      </c>
      <c r="C469" t="s">
        <v>2358</v>
      </c>
      <c r="D469">
        <v>74</v>
      </c>
      <c r="E469" t="s">
        <v>288</v>
      </c>
      <c r="G469" t="s">
        <v>94</v>
      </c>
      <c r="H469" t="s">
        <v>2359</v>
      </c>
      <c r="K469" t="s">
        <v>96</v>
      </c>
      <c r="L469" t="s">
        <v>86</v>
      </c>
      <c r="M469" t="s">
        <v>2360</v>
      </c>
      <c r="N469" t="s">
        <v>2361</v>
      </c>
      <c r="O469" s="19">
        <f t="shared" si="3"/>
        <v>1826</v>
      </c>
      <c r="P469">
        <v>1</v>
      </c>
      <c r="Q469" t="s">
        <v>1109</v>
      </c>
      <c r="R469" s="6">
        <v>4.29</v>
      </c>
      <c r="S469">
        <v>56.1</v>
      </c>
      <c r="T469">
        <v>33.200000000000003</v>
      </c>
      <c r="U469" s="5">
        <v>4</v>
      </c>
      <c r="V469" s="5">
        <v>4</v>
      </c>
      <c r="W469" s="6">
        <v>10.41</v>
      </c>
      <c r="X469" s="6">
        <v>5.39</v>
      </c>
      <c r="Y469" s="6">
        <v>13.67</v>
      </c>
      <c r="Z469" s="6">
        <v>0.87</v>
      </c>
      <c r="AA469" s="6">
        <v>0.92</v>
      </c>
      <c r="AB469" s="6">
        <v>6.18</v>
      </c>
      <c r="AC469" s="6">
        <v>-1.98</v>
      </c>
      <c r="AD469" s="6">
        <v>8.25</v>
      </c>
      <c r="AE469" s="6">
        <v>0.93</v>
      </c>
      <c r="AF469" s="6">
        <v>11.44</v>
      </c>
      <c r="AG469" s="6">
        <v>9.56</v>
      </c>
      <c r="AH469" s="6">
        <v>-14.17</v>
      </c>
      <c r="AI469" s="6">
        <v>0.91</v>
      </c>
      <c r="AJ469" s="6">
        <v>8.66</v>
      </c>
      <c r="AK469" s="6">
        <v>7.96</v>
      </c>
      <c r="AL469" s="6">
        <v>6.64</v>
      </c>
      <c r="AM469">
        <v>14.3</v>
      </c>
      <c r="AN469">
        <v>13.1</v>
      </c>
      <c r="AO469">
        <v>4.4000000000000004</v>
      </c>
      <c r="AP469">
        <v>0.7</v>
      </c>
      <c r="AQ469">
        <v>-8.6999999999999993</v>
      </c>
      <c r="AR469">
        <v>-6.1</v>
      </c>
      <c r="AS469">
        <v>-36.299999999999997</v>
      </c>
      <c r="AT469">
        <v>-29.9</v>
      </c>
      <c r="AU469">
        <v>-34.4</v>
      </c>
      <c r="AV469">
        <v>33.1</v>
      </c>
      <c r="AW469">
        <v>6.9</v>
      </c>
      <c r="AX469" s="6">
        <v>4.29</v>
      </c>
      <c r="AY469" s="6">
        <v>-1.04</v>
      </c>
      <c r="AZ469" s="6">
        <v>0</v>
      </c>
      <c r="BA469" s="6">
        <v>-1.82</v>
      </c>
      <c r="BB469" s="6">
        <v>2.89</v>
      </c>
      <c r="BC469" s="6">
        <v>2.5299999999999998</v>
      </c>
      <c r="BD469" s="6">
        <v>3.11</v>
      </c>
      <c r="BE469" s="6">
        <v>-4.0199999999999996</v>
      </c>
      <c r="BF469" s="6">
        <v>-5.08</v>
      </c>
      <c r="BG469" s="6">
        <v>52.27</v>
      </c>
      <c r="BH469" s="6">
        <v>536.05999999999995</v>
      </c>
    </row>
    <row r="470" spans="1:60" hidden="1" x14ac:dyDescent="0.2">
      <c r="A470" t="s">
        <v>2903</v>
      </c>
      <c r="B470" t="s">
        <v>426</v>
      </c>
      <c r="C470" t="s">
        <v>427</v>
      </c>
      <c r="D470">
        <v>48</v>
      </c>
      <c r="E470" t="s">
        <v>428</v>
      </c>
      <c r="G470" t="s">
        <v>74</v>
      </c>
      <c r="H470" t="s">
        <v>429</v>
      </c>
      <c r="K470" t="s">
        <v>228</v>
      </c>
      <c r="L470" t="s">
        <v>229</v>
      </c>
      <c r="M470" t="s">
        <v>230</v>
      </c>
      <c r="N470" t="s">
        <v>430</v>
      </c>
      <c r="O470" s="19">
        <f t="shared" si="3"/>
        <v>7035</v>
      </c>
      <c r="P470">
        <v>1</v>
      </c>
      <c r="Q470" t="s">
        <v>431</v>
      </c>
      <c r="R470" s="6">
        <v>3.73</v>
      </c>
      <c r="S470">
        <v>41.7</v>
      </c>
      <c r="T470">
        <v>40.799999999999997</v>
      </c>
      <c r="U470" s="5">
        <v>4</v>
      </c>
      <c r="V470" s="5">
        <v>4</v>
      </c>
      <c r="W470" s="6">
        <v>7.51</v>
      </c>
      <c r="X470" s="6">
        <v>8.23</v>
      </c>
      <c r="Y470" s="6">
        <v>6.76</v>
      </c>
      <c r="Z470" s="6">
        <v>0.97</v>
      </c>
      <c r="AA470" s="6">
        <v>0.75</v>
      </c>
      <c r="AB470" s="6">
        <v>9.57</v>
      </c>
      <c r="AC470" s="6">
        <v>0.66</v>
      </c>
      <c r="AD470" s="6">
        <v>4.09</v>
      </c>
      <c r="AE470" s="6">
        <v>0.94</v>
      </c>
      <c r="AF470" s="6">
        <v>8.85</v>
      </c>
      <c r="AG470" s="6">
        <v>0.17</v>
      </c>
      <c r="AH470" s="6">
        <v>-9.8699999999999992</v>
      </c>
      <c r="AI470" s="6">
        <v>0.9</v>
      </c>
      <c r="AJ470" s="6">
        <v>4.9800000000000004</v>
      </c>
      <c r="AK470" s="6">
        <v>1.56</v>
      </c>
      <c r="AL470" s="6">
        <v>2.3199999999999998</v>
      </c>
      <c r="AM470">
        <v>21.1</v>
      </c>
      <c r="AN470">
        <v>11.2</v>
      </c>
      <c r="AO470">
        <v>5.6</v>
      </c>
      <c r="AP470">
        <v>0.8</v>
      </c>
      <c r="AQ470">
        <v>-8.6</v>
      </c>
      <c r="AR470">
        <v>38</v>
      </c>
      <c r="AS470">
        <v>-15.1</v>
      </c>
      <c r="AT470">
        <v>-2.1</v>
      </c>
      <c r="AU470">
        <v>-27.4</v>
      </c>
      <c r="AV470">
        <v>35.5</v>
      </c>
      <c r="AW470">
        <v>15</v>
      </c>
      <c r="AX470" s="6">
        <v>2.64</v>
      </c>
      <c r="AY470" s="6">
        <v>4.53</v>
      </c>
      <c r="AZ470" s="6">
        <v>0</v>
      </c>
      <c r="BA470" s="6">
        <v>-0.42</v>
      </c>
      <c r="BB470" s="6">
        <v>-4.63</v>
      </c>
      <c r="BC470" s="6">
        <v>-0.5</v>
      </c>
      <c r="BD470" s="6">
        <v>0.76</v>
      </c>
      <c r="BE470" s="6">
        <v>9.42</v>
      </c>
      <c r="BF470" s="6">
        <v>24.8</v>
      </c>
      <c r="BG470" s="6">
        <v>29.72</v>
      </c>
      <c r="BH470" s="6">
        <v>165.12</v>
      </c>
    </row>
    <row r="471" spans="1:60" hidden="1" x14ac:dyDescent="0.2">
      <c r="A471" t="s">
        <v>2908</v>
      </c>
      <c r="B471" t="s">
        <v>395</v>
      </c>
      <c r="C471" t="s">
        <v>396</v>
      </c>
      <c r="D471">
        <v>63</v>
      </c>
      <c r="E471" t="s">
        <v>397</v>
      </c>
      <c r="G471" t="s">
        <v>398</v>
      </c>
      <c r="H471" t="s">
        <v>399</v>
      </c>
      <c r="K471" t="s">
        <v>400</v>
      </c>
      <c r="L471" t="s">
        <v>86</v>
      </c>
      <c r="M471" t="s">
        <v>106</v>
      </c>
      <c r="N471" t="s">
        <v>401</v>
      </c>
      <c r="O471" s="19">
        <f t="shared" si="3"/>
        <v>5464</v>
      </c>
      <c r="P471">
        <v>1</v>
      </c>
      <c r="Q471" t="s">
        <v>402</v>
      </c>
      <c r="R471" s="6">
        <v>4.55</v>
      </c>
      <c r="S471">
        <v>45.6</v>
      </c>
      <c r="T471">
        <v>47.3</v>
      </c>
      <c r="U471" s="5">
        <v>4</v>
      </c>
      <c r="V471" s="5">
        <v>4</v>
      </c>
      <c r="W471" s="6">
        <v>18.989999999999998</v>
      </c>
      <c r="X471" s="6">
        <v>11.9</v>
      </c>
      <c r="Y471" s="6">
        <v>25.71</v>
      </c>
      <c r="Z471" s="6">
        <v>0.82</v>
      </c>
      <c r="AA471" s="6">
        <v>0.87</v>
      </c>
      <c r="AB471" s="6">
        <v>11.03</v>
      </c>
      <c r="AC471" s="6">
        <v>22.45</v>
      </c>
      <c r="AD471" s="6">
        <v>-1.76</v>
      </c>
      <c r="AE471" s="6">
        <v>0.51</v>
      </c>
      <c r="AF471" s="6">
        <v>8.42</v>
      </c>
      <c r="AG471" s="6">
        <v>-3.74</v>
      </c>
      <c r="AH471" s="6">
        <v>57.08</v>
      </c>
      <c r="AI471" s="6">
        <v>0.96</v>
      </c>
      <c r="AJ471" s="6">
        <v>4.21</v>
      </c>
      <c r="AK471" s="6">
        <v>6.1</v>
      </c>
      <c r="AL471" s="6">
        <v>-0.26</v>
      </c>
      <c r="AM471">
        <v>10.7</v>
      </c>
      <c r="AN471">
        <v>10</v>
      </c>
      <c r="AO471">
        <v>7.9</v>
      </c>
      <c r="AP471">
        <v>0.6</v>
      </c>
      <c r="AQ471">
        <v>-29.9</v>
      </c>
      <c r="AR471">
        <v>-37.200000000000003</v>
      </c>
      <c r="AS471">
        <v>-35.6</v>
      </c>
      <c r="AT471">
        <v>-6.4</v>
      </c>
      <c r="AU471">
        <v>-38.200000000000003</v>
      </c>
      <c r="AV471">
        <v>12.6</v>
      </c>
      <c r="AW471">
        <v>9.4</v>
      </c>
      <c r="AX471" s="6">
        <v>2.4</v>
      </c>
      <c r="AY471" s="6">
        <v>11.28</v>
      </c>
      <c r="AZ471" s="6">
        <v>0</v>
      </c>
      <c r="BA471" s="6">
        <v>-0.45</v>
      </c>
      <c r="BB471" s="6">
        <v>6.08</v>
      </c>
      <c r="BC471" s="6">
        <v>-6.86</v>
      </c>
      <c r="BD471" s="6">
        <v>9.24</v>
      </c>
      <c r="BE471" s="6">
        <v>5.37</v>
      </c>
      <c r="BF471" s="6">
        <v>70.650000000000006</v>
      </c>
      <c r="BG471" s="6">
        <v>26.73</v>
      </c>
      <c r="BH471" s="6">
        <v>112.56</v>
      </c>
    </row>
    <row r="472" spans="1:60" hidden="1" x14ac:dyDescent="0.2">
      <c r="A472" t="s">
        <v>2914</v>
      </c>
      <c r="B472" t="s">
        <v>1738</v>
      </c>
      <c r="C472" t="s">
        <v>1739</v>
      </c>
      <c r="D472">
        <v>71</v>
      </c>
      <c r="E472" t="s">
        <v>454</v>
      </c>
      <c r="G472" t="s">
        <v>188</v>
      </c>
      <c r="H472" t="s">
        <v>1740</v>
      </c>
      <c r="K472" t="s">
        <v>297</v>
      </c>
      <c r="L472" t="s">
        <v>86</v>
      </c>
      <c r="M472" t="s">
        <v>106</v>
      </c>
      <c r="N472" t="s">
        <v>1263</v>
      </c>
      <c r="O472" s="19">
        <f t="shared" si="3"/>
        <v>6593</v>
      </c>
      <c r="P472">
        <v>1</v>
      </c>
      <c r="Q472" t="s">
        <v>551</v>
      </c>
      <c r="R472" s="6">
        <v>2.61</v>
      </c>
      <c r="S472">
        <v>38.299999999999997</v>
      </c>
      <c r="T472">
        <v>56.5</v>
      </c>
      <c r="U472" s="5">
        <v>4</v>
      </c>
      <c r="V472" s="5">
        <v>4</v>
      </c>
      <c r="W472" s="6">
        <v>5.67</v>
      </c>
      <c r="X472" s="6">
        <v>3.9</v>
      </c>
      <c r="Y472" s="6">
        <v>14.74</v>
      </c>
      <c r="Z472" s="6">
        <v>0.9</v>
      </c>
      <c r="AA472" s="6">
        <v>0.6</v>
      </c>
      <c r="AB472" s="6">
        <v>4.96</v>
      </c>
      <c r="AC472" s="6">
        <v>23.21</v>
      </c>
      <c r="AD472" s="6">
        <v>-0.59</v>
      </c>
      <c r="AE472" s="6">
        <v>0.66</v>
      </c>
      <c r="AF472" s="6">
        <v>4.41</v>
      </c>
      <c r="AG472" s="6">
        <v>4.29</v>
      </c>
      <c r="AH472" s="6">
        <v>9.1199999999999992</v>
      </c>
      <c r="AI472" s="6">
        <v>0.26</v>
      </c>
      <c r="AJ472" s="6">
        <v>1.84</v>
      </c>
      <c r="AK472" s="6">
        <v>2.16</v>
      </c>
      <c r="AL472" s="6">
        <v>1.93</v>
      </c>
      <c r="AM472">
        <v>16.399999999999999</v>
      </c>
      <c r="AN472">
        <v>14.7</v>
      </c>
      <c r="AO472">
        <v>12.3</v>
      </c>
      <c r="AP472">
        <v>1.2</v>
      </c>
      <c r="AQ472">
        <v>-30.4</v>
      </c>
      <c r="AR472">
        <v>-22.1</v>
      </c>
      <c r="AS472">
        <v>-21.9</v>
      </c>
      <c r="AT472">
        <v>-7.9</v>
      </c>
      <c r="AU472">
        <v>-14.2</v>
      </c>
      <c r="AV472">
        <v>4.3</v>
      </c>
      <c r="AW472">
        <v>1.1000000000000001</v>
      </c>
      <c r="AX472" s="6">
        <v>1.91</v>
      </c>
      <c r="AY472" s="6">
        <v>9.35</v>
      </c>
      <c r="AZ472" s="6">
        <v>0</v>
      </c>
      <c r="BA472" s="6">
        <v>0.1</v>
      </c>
      <c r="BB472" s="6">
        <v>4.3099999999999996</v>
      </c>
      <c r="BC472" s="6">
        <v>0.84</v>
      </c>
      <c r="BD472" s="6">
        <v>12.56</v>
      </c>
      <c r="BE472" s="6">
        <v>-4.54</v>
      </c>
      <c r="BF472" s="6">
        <v>56.37</v>
      </c>
      <c r="BG472" s="6">
        <v>20.81</v>
      </c>
      <c r="BH472" s="6">
        <v>922.08</v>
      </c>
    </row>
    <row r="473" spans="1:60" hidden="1" x14ac:dyDescent="0.2">
      <c r="A473" t="s">
        <v>2920</v>
      </c>
      <c r="B473" t="s">
        <v>2474</v>
      </c>
      <c r="C473" t="s">
        <v>2475</v>
      </c>
      <c r="D473">
        <v>77</v>
      </c>
      <c r="E473" t="s">
        <v>413</v>
      </c>
      <c r="G473" t="s">
        <v>127</v>
      </c>
      <c r="H473" t="s">
        <v>2476</v>
      </c>
      <c r="K473" t="s">
        <v>297</v>
      </c>
      <c r="L473" t="s">
        <v>558</v>
      </c>
      <c r="M473" t="s">
        <v>704</v>
      </c>
      <c r="N473" t="s">
        <v>2477</v>
      </c>
      <c r="O473" s="19">
        <f t="shared" si="3"/>
        <v>68950</v>
      </c>
      <c r="P473">
        <v>1</v>
      </c>
      <c r="Q473" t="s">
        <v>2478</v>
      </c>
      <c r="R473" s="6">
        <v>7.98</v>
      </c>
      <c r="S473">
        <v>42</v>
      </c>
      <c r="T473">
        <v>47.1</v>
      </c>
      <c r="U473" s="5">
        <v>4</v>
      </c>
      <c r="V473" s="5">
        <v>4</v>
      </c>
      <c r="W473" s="6">
        <v>9.6999999999999993</v>
      </c>
      <c r="X473" s="6">
        <v>12.19</v>
      </c>
      <c r="Y473" s="6">
        <v>-4.42</v>
      </c>
      <c r="Z473" s="6">
        <v>0.67</v>
      </c>
      <c r="AA473" s="6">
        <v>0.7</v>
      </c>
      <c r="AB473" s="6">
        <v>7.43</v>
      </c>
      <c r="AC473" s="6">
        <v>50.49</v>
      </c>
      <c r="AD473" s="6">
        <v>-12.29</v>
      </c>
      <c r="AE473" s="6">
        <v>0.27</v>
      </c>
      <c r="AF473" s="6">
        <v>33.380000000000003</v>
      </c>
      <c r="AG473" s="6">
        <v>17.690000000000001</v>
      </c>
      <c r="AH473" s="6">
        <v>28.1</v>
      </c>
      <c r="AI473" s="6">
        <v>0.57999999999999996</v>
      </c>
      <c r="AJ473" s="6">
        <v>1.68</v>
      </c>
      <c r="AK473" s="6">
        <v>-3.03</v>
      </c>
      <c r="AL473" s="6">
        <v>-0.67</v>
      </c>
      <c r="AM473">
        <v>5.3</v>
      </c>
      <c r="AN473">
        <v>4.9000000000000004</v>
      </c>
      <c r="AO473">
        <v>4.5</v>
      </c>
      <c r="AP473">
        <v>0.5</v>
      </c>
      <c r="AQ473">
        <v>-32.799999999999997</v>
      </c>
      <c r="AR473">
        <v>-30.4</v>
      </c>
      <c r="AS473">
        <v>-81.5</v>
      </c>
      <c r="AT473">
        <v>16.600000000000001</v>
      </c>
      <c r="AU473">
        <v>-30.5</v>
      </c>
      <c r="AV473">
        <v>40</v>
      </c>
      <c r="AW473">
        <v>17.600000000000001</v>
      </c>
      <c r="AX473" s="6">
        <v>1.42</v>
      </c>
      <c r="AY473" s="6">
        <v>11.45</v>
      </c>
      <c r="AZ473" s="6">
        <v>0</v>
      </c>
      <c r="BA473" s="6">
        <v>0.56000000000000005</v>
      </c>
      <c r="BB473" s="6">
        <v>-6.36</v>
      </c>
      <c r="BC473" s="6">
        <v>-10.38</v>
      </c>
      <c r="BD473" s="6">
        <v>10.41</v>
      </c>
      <c r="BE473" s="6">
        <v>-8.08</v>
      </c>
      <c r="BF473" s="6">
        <v>71.92</v>
      </c>
      <c r="BG473" s="6">
        <v>15.16</v>
      </c>
      <c r="BH473" s="6">
        <v>1057.49</v>
      </c>
    </row>
    <row r="474" spans="1:60" hidden="1" x14ac:dyDescent="0.2">
      <c r="A474" t="s">
        <v>2924</v>
      </c>
      <c r="B474" t="s">
        <v>3501</v>
      </c>
      <c r="C474" t="s">
        <v>3502</v>
      </c>
      <c r="D474">
        <v>44</v>
      </c>
      <c r="E474" t="s">
        <v>461</v>
      </c>
      <c r="G474" t="s">
        <v>94</v>
      </c>
      <c r="H474" t="s">
        <v>3503</v>
      </c>
      <c r="K474" t="s">
        <v>932</v>
      </c>
      <c r="L474" t="s">
        <v>148</v>
      </c>
      <c r="M474" t="s">
        <v>149</v>
      </c>
      <c r="N474" t="s">
        <v>3504</v>
      </c>
      <c r="O474" s="19">
        <f t="shared" si="3"/>
        <v>2200</v>
      </c>
      <c r="P474">
        <v>1</v>
      </c>
      <c r="Q474" t="s">
        <v>3505</v>
      </c>
      <c r="R474" s="6">
        <v>7.87</v>
      </c>
      <c r="S474">
        <v>70.2</v>
      </c>
      <c r="T474">
        <v>118.7</v>
      </c>
      <c r="U474" s="5">
        <v>4</v>
      </c>
      <c r="V474" s="5">
        <v>4</v>
      </c>
      <c r="W474" s="6">
        <v>5.37</v>
      </c>
      <c r="X474" s="6">
        <v>3.72</v>
      </c>
      <c r="Y474" s="6">
        <v>2.76</v>
      </c>
      <c r="Z474" s="6">
        <v>0.66</v>
      </c>
      <c r="AA474" s="6">
        <v>0.86</v>
      </c>
      <c r="AB474" s="6">
        <v>3.22</v>
      </c>
      <c r="AC474" s="6">
        <v>4.09</v>
      </c>
      <c r="AD474" s="6">
        <v>-4.57</v>
      </c>
      <c r="AE474" s="6">
        <v>0.35</v>
      </c>
      <c r="AF474" s="6">
        <v>-1.61</v>
      </c>
      <c r="AG474" s="6">
        <v>-13.15</v>
      </c>
      <c r="AH474" s="6">
        <v>43.79</v>
      </c>
      <c r="AI474" s="6">
        <v>0.67</v>
      </c>
      <c r="AJ474" s="6">
        <v>6.96</v>
      </c>
      <c r="AK474" s="6">
        <v>12.31</v>
      </c>
      <c r="AL474" s="6">
        <v>1.7</v>
      </c>
      <c r="AM474">
        <v>13.6</v>
      </c>
      <c r="AN474">
        <v>8.9</v>
      </c>
      <c r="AO474">
        <v>9.4</v>
      </c>
      <c r="AP474">
        <v>0.8</v>
      </c>
      <c r="AQ474">
        <v>-31.8</v>
      </c>
      <c r="AR474">
        <v>-33.5</v>
      </c>
      <c r="AS474">
        <v>-13.6</v>
      </c>
      <c r="AT474">
        <v>-29</v>
      </c>
      <c r="AU474">
        <v>-35.6</v>
      </c>
      <c r="AV474">
        <v>33.6</v>
      </c>
      <c r="AW474">
        <v>9999</v>
      </c>
      <c r="AX474" s="6">
        <v>-1.1100000000000001</v>
      </c>
      <c r="AY474" s="6">
        <v>-5.95</v>
      </c>
      <c r="AZ474" s="6">
        <v>0</v>
      </c>
      <c r="BA474" s="6">
        <v>-3.39</v>
      </c>
      <c r="BB474" s="6">
        <v>3.17</v>
      </c>
      <c r="BC474" s="6">
        <v>-14.88</v>
      </c>
      <c r="BD474" s="6">
        <v>-8.2200000000000006</v>
      </c>
      <c r="BE474" s="6">
        <v>-28.97</v>
      </c>
      <c r="BF474" s="6">
        <v>-26.43</v>
      </c>
      <c r="BG474" s="6">
        <v>-10.56</v>
      </c>
      <c r="BH474" s="6">
        <v>210.47</v>
      </c>
    </row>
    <row r="475" spans="1:60" hidden="1" x14ac:dyDescent="0.2">
      <c r="A475" t="s">
        <v>2929</v>
      </c>
      <c r="B475" t="s">
        <v>1727</v>
      </c>
      <c r="C475" t="s">
        <v>1728</v>
      </c>
      <c r="D475">
        <v>99</v>
      </c>
      <c r="E475" t="s">
        <v>203</v>
      </c>
      <c r="G475" t="s">
        <v>74</v>
      </c>
      <c r="H475" t="s">
        <v>1729</v>
      </c>
      <c r="K475" t="s">
        <v>76</v>
      </c>
      <c r="L475" t="s">
        <v>558</v>
      </c>
      <c r="M475" t="s">
        <v>789</v>
      </c>
      <c r="N475" s="17" t="s">
        <v>1730</v>
      </c>
      <c r="O475" s="19">
        <f t="shared" si="3"/>
        <v>3861</v>
      </c>
      <c r="P475">
        <v>2</v>
      </c>
      <c r="Q475" t="s">
        <v>1731</v>
      </c>
      <c r="R475" s="6">
        <v>4.21</v>
      </c>
      <c r="S475">
        <v>99.3</v>
      </c>
      <c r="T475">
        <v>70.7</v>
      </c>
      <c r="U475" s="5">
        <v>1</v>
      </c>
      <c r="V475" s="5">
        <v>3</v>
      </c>
      <c r="W475" s="6">
        <v>26.1</v>
      </c>
      <c r="X475" s="6">
        <v>30.43</v>
      </c>
      <c r="Y475" s="6">
        <v>4.29</v>
      </c>
      <c r="Z475" s="6">
        <v>0.84</v>
      </c>
      <c r="AA475" s="6">
        <v>0.91</v>
      </c>
      <c r="AB475" s="6">
        <v>34.61</v>
      </c>
      <c r="AC475" s="6">
        <v>18.02</v>
      </c>
      <c r="AD475" s="6">
        <v>8.5</v>
      </c>
      <c r="AE475" s="6">
        <v>0.88</v>
      </c>
      <c r="AF475" s="6">
        <v>27.36</v>
      </c>
      <c r="AG475" s="6">
        <v>26.4</v>
      </c>
      <c r="AH475" s="6">
        <v>-5.25</v>
      </c>
      <c r="AI475" s="6">
        <v>0.87</v>
      </c>
      <c r="AJ475" s="6">
        <v>15.65</v>
      </c>
      <c r="AK475" s="6">
        <v>15.55</v>
      </c>
      <c r="AL475" s="6">
        <v>3.96</v>
      </c>
      <c r="AM475">
        <v>22.5</v>
      </c>
      <c r="AN475">
        <v>22.9</v>
      </c>
      <c r="AO475">
        <v>17.899999999999999</v>
      </c>
      <c r="AP475">
        <v>6.7</v>
      </c>
      <c r="AQ475">
        <v>39.9</v>
      </c>
      <c r="AR475">
        <v>25</v>
      </c>
      <c r="AS475">
        <v>14.3</v>
      </c>
      <c r="AT475">
        <v>68.8</v>
      </c>
      <c r="AU475">
        <v>36.700000000000003</v>
      </c>
      <c r="AV475">
        <v>13.9</v>
      </c>
      <c r="AW475">
        <v>1</v>
      </c>
      <c r="AX475" s="6">
        <v>32.58</v>
      </c>
      <c r="AY475" s="6">
        <v>17.48</v>
      </c>
      <c r="AZ475" s="6">
        <v>0</v>
      </c>
      <c r="BA475" s="6">
        <v>2.83</v>
      </c>
      <c r="BB475" s="6">
        <v>4.88</v>
      </c>
      <c r="BC475" s="6">
        <v>5.1100000000000003</v>
      </c>
      <c r="BD475" s="6">
        <v>-6.86</v>
      </c>
      <c r="BE475" s="6">
        <v>4.2300000000000004</v>
      </c>
      <c r="BF475" s="6">
        <v>123.78</v>
      </c>
      <c r="BG475" s="6">
        <v>1578.15</v>
      </c>
      <c r="BH475" s="6">
        <v>931.43</v>
      </c>
    </row>
    <row r="476" spans="1:60" hidden="1" x14ac:dyDescent="0.2">
      <c r="A476" t="s">
        <v>2933</v>
      </c>
      <c r="B476" t="s">
        <v>2973</v>
      </c>
      <c r="C476" t="s">
        <v>2974</v>
      </c>
      <c r="D476">
        <v>63</v>
      </c>
      <c r="E476" t="s">
        <v>1160</v>
      </c>
      <c r="G476" t="s">
        <v>2342</v>
      </c>
      <c r="H476" t="s">
        <v>2975</v>
      </c>
      <c r="K476" t="s">
        <v>297</v>
      </c>
      <c r="L476" t="s">
        <v>86</v>
      </c>
      <c r="M476" t="s">
        <v>246</v>
      </c>
      <c r="N476" s="17" t="s">
        <v>2976</v>
      </c>
      <c r="O476" s="19">
        <f t="shared" si="3"/>
        <v>24617</v>
      </c>
      <c r="P476">
        <v>4</v>
      </c>
      <c r="Q476" t="s">
        <v>2977</v>
      </c>
      <c r="R476" s="6">
        <v>1.08</v>
      </c>
      <c r="S476">
        <v>43.8</v>
      </c>
      <c r="T476">
        <v>101.8</v>
      </c>
      <c r="U476" s="5">
        <v>3</v>
      </c>
      <c r="V476" s="5">
        <v>3</v>
      </c>
      <c r="W476" s="6">
        <v>33.25</v>
      </c>
      <c r="X476" s="6">
        <v>26.47</v>
      </c>
      <c r="Y476" s="6">
        <v>82.09</v>
      </c>
      <c r="Z476" s="6">
        <v>0.73</v>
      </c>
      <c r="AA476" s="6">
        <v>0.65</v>
      </c>
      <c r="AB476" s="6">
        <v>30.17</v>
      </c>
      <c r="AC476" s="6">
        <v>12.87</v>
      </c>
      <c r="AD476" s="6">
        <v>64.72</v>
      </c>
      <c r="AE476" s="6">
        <v>0.56000000000000005</v>
      </c>
      <c r="AF476" s="6">
        <v>20.64</v>
      </c>
      <c r="AG476" s="6">
        <v>1.92</v>
      </c>
      <c r="AH476" s="6">
        <v>75.06</v>
      </c>
      <c r="AI476" s="6">
        <v>0.96</v>
      </c>
      <c r="AJ476" s="6">
        <v>5.05</v>
      </c>
      <c r="AK476" s="6">
        <v>4.0199999999999996</v>
      </c>
      <c r="AL476" s="6">
        <v>37.340000000000003</v>
      </c>
      <c r="AM476">
        <v>44.5</v>
      </c>
      <c r="AN476">
        <v>40.6</v>
      </c>
      <c r="AO476">
        <v>34.799999999999997</v>
      </c>
      <c r="AP476">
        <v>3.3</v>
      </c>
      <c r="AQ476">
        <v>138.80000000000001</v>
      </c>
      <c r="AR476">
        <v>72.400000000000006</v>
      </c>
      <c r="AS476">
        <v>253.4</v>
      </c>
      <c r="AT476">
        <v>362.3</v>
      </c>
      <c r="AU476">
        <v>64.8</v>
      </c>
      <c r="AV476">
        <v>15.4</v>
      </c>
      <c r="AW476">
        <v>24.2</v>
      </c>
      <c r="AX476" s="6">
        <v>26.3</v>
      </c>
      <c r="AY476" s="6">
        <v>40.82</v>
      </c>
      <c r="AZ476" s="6">
        <v>0</v>
      </c>
      <c r="BA476" s="6">
        <v>-0.56999999999999995</v>
      </c>
      <c r="BB476" s="6">
        <v>3.01</v>
      </c>
      <c r="BC476" s="6">
        <v>23</v>
      </c>
      <c r="BD476" s="6">
        <v>87.36</v>
      </c>
      <c r="BE476" s="6">
        <v>119.83</v>
      </c>
      <c r="BF476" s="6">
        <v>453.83</v>
      </c>
      <c r="BG476" s="6">
        <v>933.08</v>
      </c>
      <c r="BH476" s="6">
        <v>451.23</v>
      </c>
    </row>
    <row r="477" spans="1:60" hidden="1" x14ac:dyDescent="0.2">
      <c r="A477" t="s">
        <v>2938</v>
      </c>
      <c r="B477" t="s">
        <v>2690</v>
      </c>
      <c r="C477" t="s">
        <v>2691</v>
      </c>
      <c r="D477">
        <v>97</v>
      </c>
      <c r="E477" t="s">
        <v>83</v>
      </c>
      <c r="H477" t="s">
        <v>2692</v>
      </c>
      <c r="K477" t="s">
        <v>96</v>
      </c>
      <c r="L477" t="s">
        <v>86</v>
      </c>
      <c r="M477" t="s">
        <v>166</v>
      </c>
      <c r="N477" s="17" t="s">
        <v>2693</v>
      </c>
      <c r="O477" s="19">
        <f t="shared" si="3"/>
        <v>1522</v>
      </c>
      <c r="P477">
        <v>1</v>
      </c>
      <c r="Q477" t="s">
        <v>2694</v>
      </c>
      <c r="R477" s="6">
        <v>1.4</v>
      </c>
      <c r="S477">
        <v>41.2</v>
      </c>
      <c r="T477">
        <v>30.9</v>
      </c>
      <c r="U477" s="5">
        <v>3</v>
      </c>
      <c r="V477" s="5">
        <v>3</v>
      </c>
      <c r="W477" s="6">
        <v>10.93</v>
      </c>
      <c r="X477" s="6">
        <v>10.83</v>
      </c>
      <c r="Z477" s="6">
        <v>0.96</v>
      </c>
      <c r="AA477" s="6">
        <v>0.89</v>
      </c>
      <c r="AB477" s="6">
        <v>17.09</v>
      </c>
      <c r="AC477" s="6">
        <v>18.239999999999998</v>
      </c>
      <c r="AE477" s="6">
        <v>0.79</v>
      </c>
      <c r="AF477" s="6">
        <v>20.010000000000002</v>
      </c>
      <c r="AG477" s="6">
        <v>27.49</v>
      </c>
      <c r="AI477" s="6">
        <v>0.92</v>
      </c>
      <c r="AJ477" s="6">
        <v>11.39</v>
      </c>
      <c r="AK477" s="6">
        <v>10.9</v>
      </c>
      <c r="AM477">
        <v>29.4</v>
      </c>
      <c r="AO477">
        <v>21.2</v>
      </c>
      <c r="AP477">
        <v>3.4</v>
      </c>
      <c r="AR477">
        <v>54.6</v>
      </c>
      <c r="AS477">
        <v>5.4</v>
      </c>
      <c r="AT477">
        <v>98.4</v>
      </c>
      <c r="AU477">
        <v>142.9</v>
      </c>
      <c r="AV477">
        <v>3.9</v>
      </c>
      <c r="AW477">
        <v>0.2</v>
      </c>
      <c r="AX477" s="6">
        <v>22.35</v>
      </c>
      <c r="AY477" s="6">
        <v>28.99</v>
      </c>
      <c r="AZ477" s="6">
        <v>0</v>
      </c>
      <c r="BA477" s="6">
        <v>3.82</v>
      </c>
      <c r="BB477" s="6">
        <v>22.31</v>
      </c>
      <c r="BC477" s="6">
        <v>26.01</v>
      </c>
      <c r="BD477" s="6">
        <v>32.14</v>
      </c>
      <c r="BE477" s="6">
        <v>25.88</v>
      </c>
      <c r="BF477" s="6">
        <v>257.14</v>
      </c>
      <c r="BG477" s="6">
        <v>651.88</v>
      </c>
      <c r="BH477" s="6">
        <v>651.01</v>
      </c>
    </row>
    <row r="478" spans="1:60" hidden="1" x14ac:dyDescent="0.2">
      <c r="A478" t="s">
        <v>2944</v>
      </c>
      <c r="B478" t="s">
        <v>3453</v>
      </c>
      <c r="C478" t="s">
        <v>3454</v>
      </c>
      <c r="D478">
        <v>98</v>
      </c>
      <c r="E478" t="s">
        <v>112</v>
      </c>
      <c r="G478" t="s">
        <v>74</v>
      </c>
      <c r="H478" t="s">
        <v>3455</v>
      </c>
      <c r="K478" t="s">
        <v>65</v>
      </c>
      <c r="L478" t="s">
        <v>558</v>
      </c>
      <c r="M478" t="s">
        <v>1134</v>
      </c>
      <c r="N478" s="17" t="s">
        <v>3456</v>
      </c>
      <c r="O478" s="19">
        <f t="shared" si="3"/>
        <v>10671</v>
      </c>
      <c r="P478">
        <v>1</v>
      </c>
      <c r="Q478" t="s">
        <v>1091</v>
      </c>
      <c r="R478" s="6">
        <v>1.34</v>
      </c>
      <c r="S478">
        <v>47</v>
      </c>
      <c r="T478">
        <v>59.5</v>
      </c>
      <c r="U478" s="5">
        <v>3</v>
      </c>
      <c r="V478" s="5">
        <v>3</v>
      </c>
      <c r="W478" s="6">
        <v>15.41</v>
      </c>
      <c r="X478" s="6">
        <v>16.05</v>
      </c>
      <c r="Y478" s="6">
        <v>9.09</v>
      </c>
      <c r="Z478" s="6">
        <v>0.86</v>
      </c>
      <c r="AA478" s="6">
        <v>0.84</v>
      </c>
      <c r="AB478" s="6">
        <v>16.21</v>
      </c>
      <c r="AC478" s="6">
        <v>17.82</v>
      </c>
      <c r="AD478" s="6">
        <v>31.55</v>
      </c>
      <c r="AE478" s="6">
        <v>0.93</v>
      </c>
      <c r="AF478" s="6">
        <v>14.14</v>
      </c>
      <c r="AG478" s="6">
        <v>14.05</v>
      </c>
      <c r="AH478" s="6">
        <v>16.63</v>
      </c>
      <c r="AI478" s="6">
        <v>0.95</v>
      </c>
      <c r="AJ478" s="6">
        <v>12.69</v>
      </c>
      <c r="AK478" s="6">
        <v>13.82</v>
      </c>
      <c r="AL478" s="6">
        <v>14.96</v>
      </c>
      <c r="AM478">
        <v>34.9</v>
      </c>
      <c r="AN478">
        <v>34.9</v>
      </c>
      <c r="AO478">
        <v>18.7</v>
      </c>
      <c r="AP478">
        <v>2.4</v>
      </c>
      <c r="AQ478">
        <v>36.200000000000003</v>
      </c>
      <c r="AR478">
        <v>34.799999999999997</v>
      </c>
      <c r="AS478">
        <v>43.5</v>
      </c>
      <c r="AT478">
        <v>47.8</v>
      </c>
      <c r="AU478">
        <v>29.4</v>
      </c>
      <c r="AV478">
        <v>28.1</v>
      </c>
      <c r="AW478">
        <v>7.2</v>
      </c>
      <c r="AX478" s="6">
        <v>21.05</v>
      </c>
      <c r="AY478" s="6">
        <v>27.48</v>
      </c>
      <c r="AZ478" s="6">
        <v>0</v>
      </c>
      <c r="BA478" s="6">
        <v>2.2599999999999998</v>
      </c>
      <c r="BB478" s="6">
        <v>9.2799999999999994</v>
      </c>
      <c r="BC478" s="6">
        <v>15.35</v>
      </c>
      <c r="BD478" s="6">
        <v>50.72</v>
      </c>
      <c r="BE478" s="6">
        <v>54.69</v>
      </c>
      <c r="BF478" s="6">
        <v>236.64</v>
      </c>
      <c r="BG478" s="6">
        <v>575.38</v>
      </c>
      <c r="BH478" s="6">
        <v>597.14</v>
      </c>
    </row>
    <row r="479" spans="1:60" hidden="1" x14ac:dyDescent="0.2">
      <c r="A479" t="s">
        <v>2950</v>
      </c>
      <c r="B479" t="s">
        <v>3819</v>
      </c>
      <c r="C479" t="s">
        <v>3820</v>
      </c>
      <c r="D479">
        <v>70</v>
      </c>
      <c r="E479" t="s">
        <v>265</v>
      </c>
      <c r="H479" t="s">
        <v>3821</v>
      </c>
      <c r="K479" t="s">
        <v>65</v>
      </c>
      <c r="L479" t="s">
        <v>558</v>
      </c>
      <c r="M479" t="s">
        <v>667</v>
      </c>
      <c r="N479" s="17" t="s">
        <v>3822</v>
      </c>
      <c r="O479" s="19">
        <f t="shared" si="3"/>
        <v>1200</v>
      </c>
      <c r="P479">
        <v>4</v>
      </c>
      <c r="Q479" t="s">
        <v>3823</v>
      </c>
      <c r="R479" s="6">
        <v>3.57</v>
      </c>
      <c r="S479">
        <v>116</v>
      </c>
      <c r="T479">
        <v>108</v>
      </c>
      <c r="U479" s="5">
        <v>3</v>
      </c>
      <c r="V479" s="5">
        <v>3</v>
      </c>
      <c r="W479" s="6">
        <v>33.35</v>
      </c>
      <c r="X479" s="6">
        <v>35.74</v>
      </c>
      <c r="Z479" s="6">
        <v>0.87</v>
      </c>
      <c r="AA479" s="6">
        <v>0.98</v>
      </c>
      <c r="AB479" s="6">
        <v>11.96</v>
      </c>
      <c r="AC479" s="6">
        <v>8.18</v>
      </c>
      <c r="AE479" s="6">
        <v>0.95</v>
      </c>
      <c r="AF479" s="6">
        <v>14.31</v>
      </c>
      <c r="AG479" s="6">
        <v>-0.9</v>
      </c>
      <c r="AI479" s="6">
        <v>0.97</v>
      </c>
      <c r="AJ479" s="6">
        <v>3.33</v>
      </c>
      <c r="AK479" s="6">
        <v>2.92</v>
      </c>
      <c r="AM479">
        <v>32.5</v>
      </c>
      <c r="AO479">
        <v>29.9</v>
      </c>
      <c r="AP479">
        <v>15.7</v>
      </c>
      <c r="AR479">
        <v>43.3</v>
      </c>
      <c r="AS479">
        <v>49.9</v>
      </c>
      <c r="AT479">
        <v>63.6</v>
      </c>
      <c r="AU479">
        <v>-39.5</v>
      </c>
      <c r="AV479">
        <v>188</v>
      </c>
      <c r="AW479">
        <v>9999</v>
      </c>
      <c r="AX479" s="6">
        <v>18.41</v>
      </c>
      <c r="AY479" s="6">
        <v>16.64</v>
      </c>
      <c r="AZ479" s="6">
        <v>0</v>
      </c>
      <c r="BA479" s="6">
        <v>1.1100000000000001</v>
      </c>
      <c r="BB479" s="6">
        <v>-1.3</v>
      </c>
      <c r="BC479" s="6">
        <v>-2.02</v>
      </c>
      <c r="BD479" s="6">
        <v>-18.18</v>
      </c>
      <c r="BE479" s="6">
        <v>1.87</v>
      </c>
      <c r="BF479" s="6">
        <v>115.91</v>
      </c>
      <c r="BG479" s="6">
        <v>441.7</v>
      </c>
      <c r="BH479" s="6">
        <v>225.96</v>
      </c>
    </row>
    <row r="480" spans="1:60" hidden="1" x14ac:dyDescent="0.2">
      <c r="A480" t="s">
        <v>2956</v>
      </c>
      <c r="B480" t="s">
        <v>471</v>
      </c>
      <c r="C480" t="s">
        <v>472</v>
      </c>
      <c r="D480">
        <v>100</v>
      </c>
      <c r="E480" t="s">
        <v>473</v>
      </c>
      <c r="G480" t="s">
        <v>94</v>
      </c>
      <c r="H480" t="s">
        <v>474</v>
      </c>
      <c r="K480" t="s">
        <v>96</v>
      </c>
      <c r="L480" t="s">
        <v>86</v>
      </c>
      <c r="M480" t="s">
        <v>106</v>
      </c>
      <c r="N480" t="s">
        <v>475</v>
      </c>
      <c r="O480" s="19">
        <f t="shared" si="3"/>
        <v>85769</v>
      </c>
      <c r="P480">
        <v>4</v>
      </c>
      <c r="Q480" t="s">
        <v>168</v>
      </c>
      <c r="R480" s="6">
        <v>1.27</v>
      </c>
      <c r="S480">
        <v>41.9</v>
      </c>
      <c r="T480">
        <v>48.5</v>
      </c>
      <c r="U480" s="5">
        <v>3</v>
      </c>
      <c r="V480" s="5">
        <v>3</v>
      </c>
      <c r="W480" s="6">
        <v>6.86</v>
      </c>
      <c r="X480" s="6">
        <v>11.92</v>
      </c>
      <c r="Y480" s="6">
        <v>31.3</v>
      </c>
      <c r="Z480" s="6">
        <v>0.95</v>
      </c>
      <c r="AA480" s="6">
        <v>0.92</v>
      </c>
      <c r="AB480" s="6">
        <v>13.29</v>
      </c>
      <c r="AC480" s="6">
        <v>15.17</v>
      </c>
      <c r="AD480" s="6">
        <v>6.64</v>
      </c>
      <c r="AE480" s="6">
        <v>0.91</v>
      </c>
      <c r="AF480" s="6">
        <v>7.33</v>
      </c>
      <c r="AG480" s="6">
        <v>17.02</v>
      </c>
      <c r="AH480" s="6">
        <v>23.28</v>
      </c>
      <c r="AI480" s="6">
        <v>0.91</v>
      </c>
      <c r="AJ480" s="6">
        <v>7.03</v>
      </c>
      <c r="AK480" s="6">
        <v>13.18</v>
      </c>
      <c r="AL480" s="6">
        <v>4.51</v>
      </c>
      <c r="AM480">
        <v>34.1</v>
      </c>
      <c r="AN480">
        <v>33</v>
      </c>
      <c r="AO480">
        <v>31</v>
      </c>
      <c r="AP480">
        <v>5.6</v>
      </c>
      <c r="AQ480">
        <v>32</v>
      </c>
      <c r="AR480">
        <v>45.3</v>
      </c>
      <c r="AS480">
        <v>56.3</v>
      </c>
      <c r="AT480">
        <v>54.5</v>
      </c>
      <c r="AU480">
        <v>101.6</v>
      </c>
      <c r="AV480">
        <v>17.3</v>
      </c>
      <c r="AW480">
        <v>2.4</v>
      </c>
      <c r="AX480" s="6">
        <v>18.36</v>
      </c>
      <c r="AY480" s="6">
        <v>25.7</v>
      </c>
      <c r="AZ480" s="6">
        <v>0</v>
      </c>
      <c r="BA480" s="6">
        <v>-1.57</v>
      </c>
      <c r="BB480" s="6">
        <v>3.99</v>
      </c>
      <c r="BC480" s="6">
        <v>11.49</v>
      </c>
      <c r="BD480" s="6">
        <v>23.3</v>
      </c>
      <c r="BE480" s="6">
        <v>25.66</v>
      </c>
      <c r="BF480" s="6">
        <v>213.87</v>
      </c>
      <c r="BG480" s="6">
        <v>439.42</v>
      </c>
      <c r="BH480" s="6">
        <v>405.24</v>
      </c>
    </row>
    <row r="481" spans="1:60" hidden="1" x14ac:dyDescent="0.2">
      <c r="A481" t="s">
        <v>2962</v>
      </c>
      <c r="B481" t="s">
        <v>3016</v>
      </c>
      <c r="C481" t="s">
        <v>3017</v>
      </c>
      <c r="D481">
        <v>100</v>
      </c>
      <c r="E481" t="s">
        <v>491</v>
      </c>
      <c r="G481" t="s">
        <v>84</v>
      </c>
      <c r="H481" t="s">
        <v>3018</v>
      </c>
      <c r="K481" t="s">
        <v>65</v>
      </c>
      <c r="L481" t="s">
        <v>86</v>
      </c>
      <c r="M481" t="s">
        <v>2360</v>
      </c>
      <c r="N481" s="17" t="s">
        <v>3019</v>
      </c>
      <c r="O481" s="19">
        <f t="shared" si="3"/>
        <v>20391</v>
      </c>
      <c r="P481">
        <v>2</v>
      </c>
      <c r="Q481" t="s">
        <v>1886</v>
      </c>
      <c r="R481" s="6">
        <v>1.27</v>
      </c>
      <c r="S481">
        <v>63</v>
      </c>
      <c r="T481">
        <v>53.7</v>
      </c>
      <c r="U481" s="5">
        <v>3</v>
      </c>
      <c r="V481" s="5">
        <v>3</v>
      </c>
      <c r="W481" s="6">
        <v>18.559999999999999</v>
      </c>
      <c r="X481" s="6">
        <v>18.68</v>
      </c>
      <c r="Y481" s="6">
        <v>12.96</v>
      </c>
      <c r="Z481" s="6">
        <v>0.92</v>
      </c>
      <c r="AA481" s="6">
        <v>0.96</v>
      </c>
      <c r="AB481" s="6">
        <v>18.809999999999999</v>
      </c>
      <c r="AC481" s="6">
        <v>16.16</v>
      </c>
      <c r="AD481" s="6">
        <v>11.4</v>
      </c>
      <c r="AE481" s="6">
        <v>0.95</v>
      </c>
      <c r="AF481" s="6">
        <v>12.21</v>
      </c>
      <c r="AG481" s="6">
        <v>15.13</v>
      </c>
      <c r="AH481" s="6">
        <v>18.399999999999999</v>
      </c>
      <c r="AI481" s="6">
        <v>0.96</v>
      </c>
      <c r="AJ481" s="6">
        <v>9.11</v>
      </c>
      <c r="AK481" s="6">
        <v>11.19</v>
      </c>
      <c r="AL481" s="6">
        <v>9.7899999999999991</v>
      </c>
      <c r="AM481">
        <v>50.6</v>
      </c>
      <c r="AN481">
        <v>49.7</v>
      </c>
      <c r="AO481">
        <v>39.9</v>
      </c>
      <c r="AP481">
        <v>7</v>
      </c>
      <c r="AQ481">
        <v>4.7</v>
      </c>
      <c r="AR481">
        <v>7.8</v>
      </c>
      <c r="AS481">
        <v>12</v>
      </c>
      <c r="AT481">
        <v>22.5</v>
      </c>
      <c r="AU481">
        <v>8.6999999999999993</v>
      </c>
      <c r="AV481">
        <v>32.200000000000003</v>
      </c>
      <c r="AW481">
        <v>3.4</v>
      </c>
      <c r="AX481" s="6">
        <v>17.41</v>
      </c>
      <c r="AY481" s="6">
        <v>12.78</v>
      </c>
      <c r="AZ481" s="6">
        <v>0</v>
      </c>
      <c r="BA481" s="6">
        <v>-1.08</v>
      </c>
      <c r="BB481" s="6">
        <v>2.12</v>
      </c>
      <c r="BC481" s="6">
        <v>3.84</v>
      </c>
      <c r="BD481" s="6">
        <v>11.68</v>
      </c>
      <c r="BE481" s="6">
        <v>12.45</v>
      </c>
      <c r="BF481" s="6">
        <v>82.42</v>
      </c>
      <c r="BG481" s="6">
        <v>397.83</v>
      </c>
      <c r="BH481" s="6">
        <v>698.23</v>
      </c>
    </row>
    <row r="482" spans="1:60" hidden="1" x14ac:dyDescent="0.2">
      <c r="A482" t="s">
        <v>2967</v>
      </c>
      <c r="B482" t="s">
        <v>1006</v>
      </c>
      <c r="C482" t="s">
        <v>1007</v>
      </c>
      <c r="D482">
        <v>98</v>
      </c>
      <c r="E482" t="s">
        <v>491</v>
      </c>
      <c r="G482" t="s">
        <v>74</v>
      </c>
      <c r="H482" t="s">
        <v>1008</v>
      </c>
      <c r="K482" t="s">
        <v>228</v>
      </c>
      <c r="L482" t="s">
        <v>558</v>
      </c>
      <c r="M482" t="s">
        <v>826</v>
      </c>
      <c r="N482" s="17" t="s">
        <v>1009</v>
      </c>
      <c r="O482" s="19">
        <f t="shared" si="3"/>
        <v>126648</v>
      </c>
      <c r="P482">
        <v>4</v>
      </c>
      <c r="Q482" t="s">
        <v>1010</v>
      </c>
      <c r="R482" s="6">
        <v>1.85</v>
      </c>
      <c r="S482">
        <v>37.200000000000003</v>
      </c>
      <c r="T482">
        <v>20.3</v>
      </c>
      <c r="U482" s="5">
        <v>3</v>
      </c>
      <c r="V482" s="5">
        <v>3</v>
      </c>
      <c r="W482" s="6">
        <v>15.92</v>
      </c>
      <c r="X482" s="6">
        <v>18.239999999999998</v>
      </c>
      <c r="Z482" s="6">
        <v>0.81</v>
      </c>
      <c r="AA482" s="6">
        <v>0.86</v>
      </c>
      <c r="AB482" s="6">
        <v>16.149999999999999</v>
      </c>
      <c r="AC482" s="6">
        <v>18.86</v>
      </c>
      <c r="AE482" s="6">
        <v>0.87</v>
      </c>
      <c r="AF482" s="6">
        <v>15.49</v>
      </c>
      <c r="AG482" s="6">
        <v>10.72</v>
      </c>
      <c r="AI482" s="6">
        <v>0.94</v>
      </c>
      <c r="AJ482" s="6">
        <v>10.85</v>
      </c>
      <c r="AK482" s="6">
        <v>11.3</v>
      </c>
      <c r="AM482">
        <v>20.100000000000001</v>
      </c>
      <c r="AO482">
        <v>6.9</v>
      </c>
      <c r="AP482">
        <v>1.5</v>
      </c>
      <c r="AR482">
        <v>-11.5</v>
      </c>
      <c r="AS482">
        <v>8.6999999999999993</v>
      </c>
      <c r="AT482">
        <v>18.600000000000001</v>
      </c>
      <c r="AU482">
        <v>25.8</v>
      </c>
      <c r="AV482">
        <v>27.3</v>
      </c>
      <c r="AW482">
        <v>4.0999999999999996</v>
      </c>
      <c r="AX482" s="6">
        <v>16.579999999999998</v>
      </c>
      <c r="AY482" s="6">
        <v>10.33</v>
      </c>
      <c r="AZ482" s="6">
        <v>0</v>
      </c>
      <c r="BA482" s="6">
        <v>-1.4</v>
      </c>
      <c r="BB482" s="6">
        <v>-3.44</v>
      </c>
      <c r="BC482" s="6">
        <v>-12.8</v>
      </c>
      <c r="BD482" s="6">
        <v>3.85</v>
      </c>
      <c r="BE482" s="6">
        <v>-11.36</v>
      </c>
      <c r="BF482" s="6">
        <v>63.48</v>
      </c>
      <c r="BG482" s="6">
        <v>363.67</v>
      </c>
    </row>
    <row r="483" spans="1:60" hidden="1" x14ac:dyDescent="0.2">
      <c r="A483" t="s">
        <v>2972</v>
      </c>
      <c r="B483" t="s">
        <v>2513</v>
      </c>
      <c r="C483" t="s">
        <v>2514</v>
      </c>
      <c r="D483">
        <v>97</v>
      </c>
      <c r="E483" t="s">
        <v>638</v>
      </c>
      <c r="G483" t="s">
        <v>84</v>
      </c>
      <c r="H483" t="s">
        <v>2515</v>
      </c>
      <c r="K483" t="s">
        <v>549</v>
      </c>
      <c r="L483" t="s">
        <v>558</v>
      </c>
      <c r="M483" t="s">
        <v>826</v>
      </c>
      <c r="N483" s="17" t="s">
        <v>2516</v>
      </c>
      <c r="O483" s="19">
        <f t="shared" si="3"/>
        <v>16543</v>
      </c>
      <c r="P483">
        <v>2</v>
      </c>
      <c r="Q483" t="s">
        <v>1304</v>
      </c>
      <c r="R483" s="6">
        <v>1.88</v>
      </c>
      <c r="S483">
        <v>49.4</v>
      </c>
      <c r="T483">
        <v>42.1</v>
      </c>
      <c r="U483" s="5">
        <v>3</v>
      </c>
      <c r="V483" s="5">
        <v>3</v>
      </c>
      <c r="W483" s="6">
        <v>29.59</v>
      </c>
      <c r="X483" s="6">
        <v>26.99</v>
      </c>
      <c r="Y483" s="6">
        <v>9.82</v>
      </c>
      <c r="Z483" s="6">
        <v>0.92</v>
      </c>
      <c r="AA483" s="6">
        <v>0.96</v>
      </c>
      <c r="AB483" s="6">
        <v>17.14</v>
      </c>
      <c r="AC483" s="6">
        <v>11.9</v>
      </c>
      <c r="AD483" s="6">
        <v>7.89</v>
      </c>
      <c r="AE483" s="6">
        <v>0.95</v>
      </c>
      <c r="AF483" s="6">
        <v>20.89</v>
      </c>
      <c r="AG483" s="6">
        <v>8.75</v>
      </c>
      <c r="AH483" s="6">
        <v>2.2000000000000002</v>
      </c>
      <c r="AI483" s="6">
        <v>0.95</v>
      </c>
      <c r="AJ483" s="6">
        <v>16.739999999999998</v>
      </c>
      <c r="AK483" s="6">
        <v>14.7</v>
      </c>
      <c r="AL483" s="6">
        <v>7.83</v>
      </c>
      <c r="AM483">
        <v>27</v>
      </c>
      <c r="AN483">
        <v>26.2</v>
      </c>
      <c r="AO483">
        <v>18.100000000000001</v>
      </c>
      <c r="AP483">
        <v>5.5</v>
      </c>
      <c r="AQ483">
        <v>4.9000000000000004</v>
      </c>
      <c r="AR483">
        <v>6.4</v>
      </c>
      <c r="AS483">
        <v>-1.7</v>
      </c>
      <c r="AT483">
        <v>5.8</v>
      </c>
      <c r="AU483">
        <v>-45.2</v>
      </c>
      <c r="AV483">
        <v>17</v>
      </c>
      <c r="AW483">
        <v>2</v>
      </c>
      <c r="AX483" s="6">
        <v>16.38</v>
      </c>
      <c r="AY483" s="6">
        <v>13.16</v>
      </c>
      <c r="AZ483" s="6">
        <v>0</v>
      </c>
      <c r="BA483" s="6">
        <v>-1.1299999999999999</v>
      </c>
      <c r="BB483" s="6">
        <v>-4.49</v>
      </c>
      <c r="BC483" s="6">
        <v>-9.2200000000000006</v>
      </c>
      <c r="BD483" s="6">
        <v>20.84</v>
      </c>
      <c r="BE483" s="6">
        <v>-4.8499999999999996</v>
      </c>
      <c r="BF483" s="6">
        <v>85.58</v>
      </c>
      <c r="BG483" s="6">
        <v>355.65</v>
      </c>
      <c r="BH483" s="6">
        <v>1572.37</v>
      </c>
    </row>
    <row r="484" spans="1:60" hidden="1" x14ac:dyDescent="0.2">
      <c r="A484" t="s">
        <v>2978</v>
      </c>
      <c r="B484" t="s">
        <v>3079</v>
      </c>
      <c r="C484" t="s">
        <v>3080</v>
      </c>
      <c r="D484">
        <v>64</v>
      </c>
      <c r="E484" t="s">
        <v>989</v>
      </c>
      <c r="G484" t="s">
        <v>84</v>
      </c>
      <c r="H484" t="s">
        <v>3081</v>
      </c>
      <c r="K484" t="s">
        <v>228</v>
      </c>
      <c r="L484" t="s">
        <v>86</v>
      </c>
      <c r="M484" t="s">
        <v>246</v>
      </c>
      <c r="N484" t="s">
        <v>3082</v>
      </c>
      <c r="O484" s="19">
        <f t="shared" si="3"/>
        <v>91573</v>
      </c>
      <c r="P484">
        <v>1</v>
      </c>
      <c r="Q484" t="s">
        <v>2484</v>
      </c>
      <c r="R484" s="6">
        <v>1.03</v>
      </c>
      <c r="S484">
        <v>46.8</v>
      </c>
      <c r="T484">
        <v>27.7</v>
      </c>
      <c r="U484" s="5">
        <v>3</v>
      </c>
      <c r="V484" s="5">
        <v>3</v>
      </c>
      <c r="W484" s="6">
        <v>6.64</v>
      </c>
      <c r="X484" s="6">
        <v>4.38</v>
      </c>
      <c r="Y484" s="6">
        <v>114.81</v>
      </c>
      <c r="Z484" s="6">
        <v>0.68</v>
      </c>
      <c r="AA484" s="6">
        <v>0.73</v>
      </c>
      <c r="AB484" s="6">
        <v>4.88</v>
      </c>
      <c r="AC484" s="6">
        <v>-5.83</v>
      </c>
      <c r="AD484" s="6">
        <v>48.29</v>
      </c>
      <c r="AE484" s="6">
        <v>0.89</v>
      </c>
      <c r="AF484" s="6">
        <v>6.21</v>
      </c>
      <c r="AG484" s="6">
        <v>7.57</v>
      </c>
      <c r="AH484" s="6">
        <v>6.25</v>
      </c>
      <c r="AI484" s="6">
        <v>0.88</v>
      </c>
      <c r="AJ484" s="6">
        <v>4.92</v>
      </c>
      <c r="AK484" s="6">
        <v>-1.33</v>
      </c>
      <c r="AL484" s="6">
        <v>17.989999999999998</v>
      </c>
      <c r="AM484">
        <v>26.8</v>
      </c>
      <c r="AN484">
        <v>45.5</v>
      </c>
      <c r="AO484">
        <v>21.4</v>
      </c>
      <c r="AP484">
        <v>3.9</v>
      </c>
      <c r="AQ484">
        <v>52.7</v>
      </c>
      <c r="AR484">
        <v>-28.5</v>
      </c>
      <c r="AS484">
        <v>47.8</v>
      </c>
      <c r="AT484">
        <v>79.2</v>
      </c>
      <c r="AU484">
        <v>36.200000000000003</v>
      </c>
      <c r="AV484">
        <v>12.6</v>
      </c>
      <c r="AW484">
        <v>2.2999999999999998</v>
      </c>
      <c r="AX484" s="6">
        <v>15.66</v>
      </c>
      <c r="AY484" s="6">
        <v>12.71</v>
      </c>
      <c r="AZ484" s="6">
        <v>0</v>
      </c>
      <c r="BA484" s="6">
        <v>-1.1100000000000001</v>
      </c>
      <c r="BB484" s="6">
        <v>5.57</v>
      </c>
      <c r="BC484" s="6">
        <v>10.68</v>
      </c>
      <c r="BD484" s="6">
        <v>31.24</v>
      </c>
      <c r="BE484" s="6">
        <v>53.98</v>
      </c>
      <c r="BF484" s="6">
        <v>81.900000000000006</v>
      </c>
      <c r="BG484" s="6">
        <v>328.2</v>
      </c>
      <c r="BH484" s="6">
        <v>552.49</v>
      </c>
    </row>
    <row r="485" spans="1:60" hidden="1" x14ac:dyDescent="0.2">
      <c r="A485" t="s">
        <v>2983</v>
      </c>
      <c r="B485" t="s">
        <v>2022</v>
      </c>
      <c r="C485" t="s">
        <v>2023</v>
      </c>
      <c r="D485">
        <v>66</v>
      </c>
      <c r="E485" t="s">
        <v>473</v>
      </c>
      <c r="G485" t="s">
        <v>94</v>
      </c>
      <c r="H485" t="s">
        <v>2024</v>
      </c>
      <c r="K485" t="s">
        <v>65</v>
      </c>
      <c r="L485" t="s">
        <v>97</v>
      </c>
      <c r="M485" t="s">
        <v>1524</v>
      </c>
      <c r="N485" s="17" t="s">
        <v>2025</v>
      </c>
      <c r="O485" s="19">
        <f t="shared" si="3"/>
        <v>3562</v>
      </c>
      <c r="P485">
        <v>1</v>
      </c>
      <c r="Q485" t="s">
        <v>2026</v>
      </c>
      <c r="R485" s="6">
        <v>2.2999999999999998</v>
      </c>
      <c r="S485">
        <v>63.4</v>
      </c>
      <c r="T485">
        <v>158</v>
      </c>
      <c r="U485" s="5">
        <v>3</v>
      </c>
      <c r="V485" s="5">
        <v>3</v>
      </c>
      <c r="W485" s="6">
        <v>20.149999999999999</v>
      </c>
      <c r="X485" s="6">
        <v>21.17</v>
      </c>
      <c r="Z485" s="6">
        <v>0.83</v>
      </c>
      <c r="AA485" s="6">
        <v>0.83</v>
      </c>
      <c r="AB485" s="6">
        <v>17.84</v>
      </c>
      <c r="AC485" s="6">
        <v>21.44</v>
      </c>
      <c r="AD485" s="6">
        <v>8.41</v>
      </c>
      <c r="AE485" s="6">
        <v>0.66</v>
      </c>
      <c r="AF485" s="6">
        <v>5.27</v>
      </c>
      <c r="AG485" s="6">
        <v>-5.51</v>
      </c>
      <c r="AI485" s="6">
        <v>0.84</v>
      </c>
      <c r="AJ485" s="6">
        <v>11.17</v>
      </c>
      <c r="AK485" s="6">
        <v>15.77</v>
      </c>
      <c r="AL485" s="6">
        <v>10.33</v>
      </c>
      <c r="AM485">
        <v>27.6</v>
      </c>
      <c r="AN485">
        <v>27.6</v>
      </c>
      <c r="AO485">
        <v>63.2</v>
      </c>
      <c r="AP485">
        <v>2.9</v>
      </c>
      <c r="AQ485">
        <v>-8.5</v>
      </c>
      <c r="AR485">
        <v>-9.1</v>
      </c>
      <c r="AS485">
        <v>115.5</v>
      </c>
      <c r="AT485">
        <v>15.8</v>
      </c>
      <c r="AU485">
        <v>-26.4</v>
      </c>
      <c r="AV485">
        <v>13</v>
      </c>
      <c r="AW485">
        <v>9999</v>
      </c>
      <c r="AX485" s="6">
        <v>15.13</v>
      </c>
      <c r="AY485" s="6">
        <v>13.08</v>
      </c>
      <c r="AZ485" s="6">
        <v>0</v>
      </c>
      <c r="BA485" s="6">
        <v>0.76</v>
      </c>
      <c r="BB485" s="6">
        <v>1.03</v>
      </c>
      <c r="BC485" s="6">
        <v>-17.73</v>
      </c>
      <c r="BD485" s="6">
        <v>-6.15</v>
      </c>
      <c r="BE485" s="6">
        <v>-9.14</v>
      </c>
      <c r="BF485" s="6">
        <v>84.9</v>
      </c>
      <c r="BG485" s="6">
        <v>309.22000000000003</v>
      </c>
      <c r="BH485" s="6">
        <v>1413.7</v>
      </c>
    </row>
    <row r="486" spans="1:60" hidden="1" x14ac:dyDescent="0.2">
      <c r="A486" t="s">
        <v>2988</v>
      </c>
      <c r="B486" t="s">
        <v>3411</v>
      </c>
      <c r="C486" t="s">
        <v>3412</v>
      </c>
      <c r="D486">
        <v>91</v>
      </c>
      <c r="E486" t="s">
        <v>3413</v>
      </c>
      <c r="G486" t="s">
        <v>74</v>
      </c>
      <c r="H486" t="s">
        <v>3414</v>
      </c>
      <c r="K486" t="s">
        <v>65</v>
      </c>
      <c r="L486" t="s">
        <v>148</v>
      </c>
      <c r="M486" t="s">
        <v>310</v>
      </c>
      <c r="N486" s="17" t="s">
        <v>3415</v>
      </c>
      <c r="O486" s="19">
        <f t="shared" si="3"/>
        <v>10634</v>
      </c>
      <c r="P486">
        <v>4</v>
      </c>
      <c r="Q486" t="s">
        <v>606</v>
      </c>
      <c r="R486" s="6">
        <v>1.1499999999999999</v>
      </c>
      <c r="S486">
        <v>13.2</v>
      </c>
      <c r="T486">
        <v>7.6</v>
      </c>
      <c r="U486" s="5">
        <v>3</v>
      </c>
      <c r="V486" s="5">
        <v>3</v>
      </c>
      <c r="W486" s="6">
        <v>30.25</v>
      </c>
      <c r="X486" s="6">
        <v>0</v>
      </c>
      <c r="Y486" s="6">
        <v>15</v>
      </c>
      <c r="Z486" s="6">
        <v>0.62</v>
      </c>
      <c r="AA486" s="6">
        <v>0.93</v>
      </c>
      <c r="AB486" s="6">
        <v>15.09</v>
      </c>
      <c r="AC486" s="6">
        <v>13.4</v>
      </c>
      <c r="AD486" s="6">
        <v>6.07</v>
      </c>
      <c r="AE486" s="6">
        <v>0.59</v>
      </c>
      <c r="AF486" s="6">
        <v>20.350000000000001</v>
      </c>
      <c r="AG486" s="6">
        <v>17.559999999999999</v>
      </c>
      <c r="AH486" s="6">
        <v>-2.6</v>
      </c>
      <c r="AI486" s="6">
        <v>0.85</v>
      </c>
      <c r="AJ486" s="6">
        <v>16.39</v>
      </c>
      <c r="AK486" s="6">
        <v>22.55</v>
      </c>
      <c r="AL486" s="6">
        <v>0.68</v>
      </c>
      <c r="AM486">
        <v>19</v>
      </c>
      <c r="AN486">
        <v>11.6</v>
      </c>
      <c r="AO486">
        <v>6.1</v>
      </c>
      <c r="AP486">
        <v>0.2</v>
      </c>
      <c r="AQ486">
        <v>9.1999999999999993</v>
      </c>
      <c r="AR486">
        <v>81.900000000000006</v>
      </c>
      <c r="AS486">
        <v>-22.4</v>
      </c>
      <c r="AT486">
        <v>46.1</v>
      </c>
      <c r="AU486">
        <v>31.7</v>
      </c>
      <c r="AV486">
        <v>13.9</v>
      </c>
      <c r="AW486">
        <v>2.5</v>
      </c>
      <c r="AX486" s="6">
        <v>14.85</v>
      </c>
      <c r="AY486" s="6">
        <v>24.67</v>
      </c>
      <c r="AZ486" s="6">
        <v>0</v>
      </c>
      <c r="BA486" s="6">
        <v>0.45</v>
      </c>
      <c r="BB486" s="6">
        <v>12.39</v>
      </c>
      <c r="BC486" s="6">
        <v>24.21</v>
      </c>
      <c r="BD486" s="6">
        <v>32.54</v>
      </c>
      <c r="BE486" s="6">
        <v>41.88</v>
      </c>
      <c r="BF486" s="6">
        <v>201.2</v>
      </c>
      <c r="BG486" s="6">
        <v>299.27</v>
      </c>
      <c r="BH486" s="6">
        <v>117.12</v>
      </c>
    </row>
    <row r="487" spans="1:60" hidden="1" x14ac:dyDescent="0.2">
      <c r="A487" t="s">
        <v>2994</v>
      </c>
      <c r="B487" t="s">
        <v>935</v>
      </c>
      <c r="C487" t="s">
        <v>936</v>
      </c>
      <c r="D487">
        <v>81</v>
      </c>
      <c r="E487" t="s">
        <v>638</v>
      </c>
      <c r="G487" t="s">
        <v>127</v>
      </c>
      <c r="H487" t="s">
        <v>937</v>
      </c>
      <c r="K487" t="s">
        <v>297</v>
      </c>
      <c r="L487" t="s">
        <v>129</v>
      </c>
      <c r="M487" t="s">
        <v>130</v>
      </c>
      <c r="N487" s="17" t="s">
        <v>938</v>
      </c>
      <c r="O487" s="19">
        <f t="shared" si="3"/>
        <v>7571</v>
      </c>
      <c r="P487">
        <v>4</v>
      </c>
      <c r="Q487" t="s">
        <v>939</v>
      </c>
      <c r="R487" s="6">
        <v>1.3</v>
      </c>
      <c r="S487">
        <v>36.799999999999997</v>
      </c>
      <c r="T487">
        <v>54.2</v>
      </c>
      <c r="U487" s="5">
        <v>0</v>
      </c>
      <c r="V487" s="5">
        <v>3</v>
      </c>
      <c r="W487" s="6">
        <v>9.86</v>
      </c>
      <c r="X487" s="6">
        <v>16.64</v>
      </c>
      <c r="Y487" s="6">
        <v>-3.64</v>
      </c>
      <c r="Z487" s="6">
        <v>0.91</v>
      </c>
      <c r="AA487" s="6">
        <v>0.88</v>
      </c>
      <c r="AB487" s="6">
        <v>13.17</v>
      </c>
      <c r="AC487" s="6">
        <v>11.49</v>
      </c>
      <c r="AD487" s="6">
        <v>-17.23</v>
      </c>
      <c r="AE487" s="6">
        <v>0.75</v>
      </c>
      <c r="AF487" s="6">
        <v>15.05</v>
      </c>
      <c r="AG487" s="6">
        <v>4.1100000000000003</v>
      </c>
      <c r="AH487" s="6">
        <v>58.04</v>
      </c>
      <c r="AI487" s="6">
        <v>0.97</v>
      </c>
      <c r="AJ487" s="6">
        <v>8.99</v>
      </c>
      <c r="AK487" s="6">
        <v>7.98</v>
      </c>
      <c r="AL487" s="6">
        <v>6.77</v>
      </c>
      <c r="AM487">
        <v>29</v>
      </c>
      <c r="AN487">
        <v>28.3</v>
      </c>
      <c r="AO487">
        <v>28.8</v>
      </c>
      <c r="AP487">
        <v>3.7</v>
      </c>
      <c r="AQ487">
        <v>-18.8</v>
      </c>
      <c r="AR487">
        <v>-17.8</v>
      </c>
      <c r="AS487">
        <v>-21.4</v>
      </c>
      <c r="AT487">
        <v>-7.7</v>
      </c>
      <c r="AU487">
        <v>-20.7</v>
      </c>
      <c r="AV487">
        <v>8.9</v>
      </c>
      <c r="AW487">
        <v>3.1</v>
      </c>
      <c r="AX487" s="6">
        <v>14.58</v>
      </c>
      <c r="AY487" s="6">
        <v>0.09</v>
      </c>
      <c r="AZ487" s="6">
        <v>0</v>
      </c>
      <c r="BA487" s="6">
        <v>-8.34</v>
      </c>
      <c r="BB487" s="6">
        <v>-13.05</v>
      </c>
      <c r="BC487" s="6">
        <v>-27.15</v>
      </c>
      <c r="BD487" s="6">
        <v>0.61</v>
      </c>
      <c r="BE487" s="6">
        <v>-24.15</v>
      </c>
      <c r="BF487" s="6">
        <v>0.47</v>
      </c>
      <c r="BG487" s="6">
        <v>290.08999999999997</v>
      </c>
      <c r="BH487" s="6">
        <v>180.81</v>
      </c>
    </row>
    <row r="488" spans="1:60" hidden="1" x14ac:dyDescent="0.2">
      <c r="A488" t="s">
        <v>3000</v>
      </c>
      <c r="B488" t="s">
        <v>2586</v>
      </c>
      <c r="C488" t="s">
        <v>2587</v>
      </c>
      <c r="D488">
        <v>74</v>
      </c>
      <c r="E488" t="s">
        <v>338</v>
      </c>
      <c r="G488" t="s">
        <v>94</v>
      </c>
      <c r="H488" t="s">
        <v>2588</v>
      </c>
      <c r="K488" t="s">
        <v>932</v>
      </c>
      <c r="L488" t="s">
        <v>1168</v>
      </c>
      <c r="M488" t="s">
        <v>1169</v>
      </c>
      <c r="N488" s="17" t="s">
        <v>2589</v>
      </c>
      <c r="O488" s="19">
        <f t="shared" si="3"/>
        <v>14803</v>
      </c>
      <c r="P488">
        <v>1</v>
      </c>
      <c r="Q488" t="s">
        <v>2008</v>
      </c>
      <c r="R488" s="6">
        <v>7.06</v>
      </c>
      <c r="S488">
        <v>54.4</v>
      </c>
      <c r="T488">
        <v>188.9</v>
      </c>
      <c r="U488" s="5">
        <v>3</v>
      </c>
      <c r="V488" s="5">
        <v>3</v>
      </c>
      <c r="W488" s="6">
        <v>19.11</v>
      </c>
      <c r="X488" s="6">
        <v>9.32</v>
      </c>
      <c r="Y488" s="6">
        <v>0</v>
      </c>
      <c r="Z488" s="6">
        <v>0.85</v>
      </c>
      <c r="AA488" s="6">
        <v>0.86</v>
      </c>
      <c r="AB488" s="6">
        <v>18.149999999999999</v>
      </c>
      <c r="AC488" s="6">
        <v>5.0199999999999996</v>
      </c>
      <c r="AD488" s="6">
        <v>-50.63</v>
      </c>
      <c r="AE488" s="6">
        <v>0.82</v>
      </c>
      <c r="AF488" s="6">
        <v>24.37</v>
      </c>
      <c r="AG488" s="6">
        <v>6.06</v>
      </c>
      <c r="AH488" s="6">
        <v>-11.01</v>
      </c>
      <c r="AI488" s="6">
        <v>0.64</v>
      </c>
      <c r="AJ488" s="6">
        <v>4.43</v>
      </c>
      <c r="AK488" s="6">
        <v>8.39</v>
      </c>
      <c r="AL488" s="6">
        <v>-13.63</v>
      </c>
      <c r="AM488">
        <v>10.9</v>
      </c>
      <c r="AN488">
        <v>7.7</v>
      </c>
      <c r="AO488">
        <v>7.9</v>
      </c>
      <c r="AP488">
        <v>0.7</v>
      </c>
      <c r="AQ488">
        <v>-48.1</v>
      </c>
      <c r="AR488">
        <v>-39.4</v>
      </c>
      <c r="AS488">
        <v>-35.9</v>
      </c>
      <c r="AT488">
        <v>-26.7</v>
      </c>
      <c r="AU488">
        <v>-59.6</v>
      </c>
      <c r="AV488">
        <v>26.4</v>
      </c>
      <c r="AW488">
        <v>9999</v>
      </c>
      <c r="AX488" s="6">
        <v>14.38</v>
      </c>
      <c r="AY488" s="6">
        <v>-8.6300000000000008</v>
      </c>
      <c r="AZ488" s="6">
        <v>0</v>
      </c>
      <c r="BA488" s="6">
        <v>-2.77</v>
      </c>
      <c r="BB488" s="6">
        <v>-13.16</v>
      </c>
      <c r="BC488" s="6">
        <v>-24.22</v>
      </c>
      <c r="BD488" s="6">
        <v>-45.16</v>
      </c>
      <c r="BE488" s="6">
        <v>-48.43</v>
      </c>
      <c r="BF488" s="6">
        <v>-36.32</v>
      </c>
      <c r="BG488" s="6">
        <v>283.10000000000002</v>
      </c>
      <c r="BH488" s="6">
        <v>684.91</v>
      </c>
    </row>
    <row r="489" spans="1:60" hidden="1" x14ac:dyDescent="0.2">
      <c r="A489" t="s">
        <v>3005</v>
      </c>
      <c r="B489" t="s">
        <v>3468</v>
      </c>
      <c r="C489" t="s">
        <v>3469</v>
      </c>
      <c r="D489">
        <v>41</v>
      </c>
      <c r="E489" t="s">
        <v>218</v>
      </c>
      <c r="G489" t="s">
        <v>84</v>
      </c>
      <c r="H489" t="s">
        <v>3470</v>
      </c>
      <c r="K489" t="s">
        <v>228</v>
      </c>
      <c r="L489" t="s">
        <v>86</v>
      </c>
      <c r="M489" t="s">
        <v>246</v>
      </c>
      <c r="N489" s="17" t="s">
        <v>3471</v>
      </c>
      <c r="O489" s="19">
        <f t="shared" si="3"/>
        <v>34975</v>
      </c>
      <c r="P489">
        <v>2</v>
      </c>
      <c r="Q489" t="s">
        <v>160</v>
      </c>
      <c r="R489" s="6">
        <v>2.04</v>
      </c>
      <c r="S489">
        <v>74.900000000000006</v>
      </c>
      <c r="T489">
        <v>67.599999999999994</v>
      </c>
      <c r="U489" s="5">
        <v>3</v>
      </c>
      <c r="V489" s="5">
        <v>3</v>
      </c>
      <c r="W489" s="6">
        <v>11.79</v>
      </c>
      <c r="X489" s="6">
        <v>10.58</v>
      </c>
      <c r="Y489" s="6">
        <v>14.8</v>
      </c>
      <c r="Z489" s="6">
        <v>0.77</v>
      </c>
      <c r="AA489" s="6">
        <v>0.76</v>
      </c>
      <c r="AB489" s="6">
        <v>5.46</v>
      </c>
      <c r="AC489" s="6">
        <v>-8.15</v>
      </c>
      <c r="AD489" s="6">
        <v>89.95</v>
      </c>
      <c r="AE489" s="6">
        <v>0.73</v>
      </c>
      <c r="AF489" s="6">
        <v>6.47</v>
      </c>
      <c r="AG489" s="6">
        <v>-2.4</v>
      </c>
      <c r="AH489" s="6">
        <v>51.21</v>
      </c>
      <c r="AI489" s="6">
        <v>0.95</v>
      </c>
      <c r="AJ489" s="6">
        <v>3.8</v>
      </c>
      <c r="AK489" s="6">
        <v>0.03</v>
      </c>
      <c r="AL489" s="6">
        <v>9.0500000000000007</v>
      </c>
      <c r="AM489">
        <v>34.200000000000003</v>
      </c>
      <c r="AN489">
        <v>36.700000000000003</v>
      </c>
      <c r="AO489">
        <v>21.9</v>
      </c>
      <c r="AP489">
        <v>1.9</v>
      </c>
      <c r="AQ489">
        <v>105.5</v>
      </c>
      <c r="AR489">
        <v>62.4</v>
      </c>
      <c r="AS489">
        <v>82.8</v>
      </c>
      <c r="AT489">
        <v>66.5</v>
      </c>
      <c r="AU489">
        <v>-3.9</v>
      </c>
      <c r="AV489">
        <v>21.5</v>
      </c>
      <c r="AW489">
        <v>20</v>
      </c>
      <c r="AX489" s="6">
        <v>13.91</v>
      </c>
      <c r="AY489" s="6">
        <v>11.08</v>
      </c>
      <c r="AZ489" s="6">
        <v>0</v>
      </c>
      <c r="BA489" s="6">
        <v>0.27</v>
      </c>
      <c r="BB489" s="6">
        <v>5.01</v>
      </c>
      <c r="BC489" s="6">
        <v>23.08</v>
      </c>
      <c r="BD489" s="6">
        <v>19.760000000000002</v>
      </c>
      <c r="BE489" s="6">
        <v>25.3</v>
      </c>
      <c r="BF489" s="6">
        <v>69.08</v>
      </c>
      <c r="BG489" s="6">
        <v>267.88</v>
      </c>
      <c r="BH489" s="6">
        <v>526.66999999999996</v>
      </c>
    </row>
    <row r="490" spans="1:60" hidden="1" x14ac:dyDescent="0.2">
      <c r="A490" t="s">
        <v>3010</v>
      </c>
      <c r="B490" t="s">
        <v>2915</v>
      </c>
      <c r="C490" t="s">
        <v>2916</v>
      </c>
      <c r="D490">
        <v>78</v>
      </c>
      <c r="E490" t="s">
        <v>126</v>
      </c>
      <c r="G490" t="s">
        <v>127</v>
      </c>
      <c r="H490" t="s">
        <v>2917</v>
      </c>
      <c r="K490" t="s">
        <v>297</v>
      </c>
      <c r="L490" t="s">
        <v>86</v>
      </c>
      <c r="M490" t="s">
        <v>106</v>
      </c>
      <c r="N490" s="17" t="s">
        <v>2918</v>
      </c>
      <c r="O490" s="19">
        <f t="shared" si="3"/>
        <v>8948</v>
      </c>
      <c r="P490">
        <v>2</v>
      </c>
      <c r="Q490" t="s">
        <v>2919</v>
      </c>
      <c r="R490" s="6">
        <v>1.72</v>
      </c>
      <c r="S490">
        <v>69.7</v>
      </c>
      <c r="T490">
        <v>72</v>
      </c>
      <c r="U490" s="5">
        <v>3</v>
      </c>
      <c r="V490" s="5">
        <v>3</v>
      </c>
      <c r="W490" s="6">
        <v>9.16</v>
      </c>
      <c r="X490" s="6">
        <v>8.6199999999999992</v>
      </c>
      <c r="Y490" s="6">
        <v>30</v>
      </c>
      <c r="Z490" s="6">
        <v>0.78</v>
      </c>
      <c r="AA490" s="6">
        <v>0.89</v>
      </c>
      <c r="AB490" s="6">
        <v>7.78</v>
      </c>
      <c r="AC490" s="6">
        <v>6.04</v>
      </c>
      <c r="AD490" s="6">
        <v>7.38</v>
      </c>
      <c r="AE490" s="6">
        <v>0.89</v>
      </c>
      <c r="AF490" s="6">
        <v>8.94</v>
      </c>
      <c r="AG490" s="6">
        <v>5.25</v>
      </c>
      <c r="AH490" s="6">
        <v>-7.24</v>
      </c>
      <c r="AI490" s="6">
        <v>0.95</v>
      </c>
      <c r="AJ490" s="6">
        <v>9.2899999999999991</v>
      </c>
      <c r="AK490" s="6">
        <v>7.11</v>
      </c>
      <c r="AL490" s="6">
        <v>7.03</v>
      </c>
      <c r="AM490">
        <v>40.6</v>
      </c>
      <c r="AN490">
        <v>41.5</v>
      </c>
      <c r="AO490">
        <v>36.200000000000003</v>
      </c>
      <c r="AP490">
        <v>7.9</v>
      </c>
      <c r="AQ490">
        <v>4.3</v>
      </c>
      <c r="AR490">
        <v>1.5</v>
      </c>
      <c r="AS490">
        <v>-1.5</v>
      </c>
      <c r="AT490">
        <v>-0.9</v>
      </c>
      <c r="AU490">
        <v>-0.3</v>
      </c>
      <c r="AV490">
        <v>1.9</v>
      </c>
      <c r="AW490">
        <v>0.3</v>
      </c>
      <c r="AX490" s="6">
        <v>13.08</v>
      </c>
      <c r="AY490" s="6">
        <v>6.68</v>
      </c>
      <c r="AZ490" s="6">
        <v>0</v>
      </c>
      <c r="BA490" s="6">
        <v>-4.66</v>
      </c>
      <c r="BB490" s="6">
        <v>0.25</v>
      </c>
      <c r="BC490" s="6">
        <v>3.69</v>
      </c>
      <c r="BD490" s="6">
        <v>29.55</v>
      </c>
      <c r="BE490" s="6">
        <v>22.59</v>
      </c>
      <c r="BF490" s="6">
        <v>38.19</v>
      </c>
      <c r="BG490" s="6">
        <v>241.88</v>
      </c>
      <c r="BH490" s="6">
        <v>568.21</v>
      </c>
    </row>
    <row r="491" spans="1:60" hidden="1" x14ac:dyDescent="0.2">
      <c r="A491" t="s">
        <v>3015</v>
      </c>
      <c r="B491" t="s">
        <v>1694</v>
      </c>
      <c r="C491" t="s">
        <v>1695</v>
      </c>
      <c r="D491">
        <v>100</v>
      </c>
      <c r="E491" t="s">
        <v>83</v>
      </c>
      <c r="G491" t="s">
        <v>84</v>
      </c>
      <c r="H491" t="s">
        <v>1696</v>
      </c>
      <c r="K491" t="s">
        <v>274</v>
      </c>
      <c r="L491" t="s">
        <v>229</v>
      </c>
      <c r="M491" t="s">
        <v>719</v>
      </c>
      <c r="N491" s="17" t="s">
        <v>1697</v>
      </c>
      <c r="O491" s="19">
        <f t="shared" si="3"/>
        <v>21794</v>
      </c>
      <c r="P491">
        <v>1</v>
      </c>
      <c r="Q491" t="s">
        <v>1698</v>
      </c>
      <c r="R491" s="6">
        <v>1.1299999999999999</v>
      </c>
      <c r="S491">
        <v>39.700000000000003</v>
      </c>
      <c r="T491">
        <v>93.1</v>
      </c>
      <c r="U491" s="5">
        <v>3</v>
      </c>
      <c r="V491" s="5">
        <v>3</v>
      </c>
      <c r="W491" s="6">
        <v>8.69</v>
      </c>
      <c r="X491" s="6">
        <v>8.59</v>
      </c>
      <c r="Y491" s="6">
        <v>6.52</v>
      </c>
      <c r="Z491" s="6">
        <v>0.97</v>
      </c>
      <c r="AA491" s="6">
        <v>0.91</v>
      </c>
      <c r="AB491" s="6">
        <v>15.74</v>
      </c>
      <c r="AC491" s="6">
        <v>16.78</v>
      </c>
      <c r="AD491" s="6">
        <v>-9.24</v>
      </c>
      <c r="AE491" s="6">
        <v>0.95</v>
      </c>
      <c r="AF491" s="6">
        <v>14.35</v>
      </c>
      <c r="AG491" s="6">
        <v>10.75</v>
      </c>
      <c r="AH491" s="6">
        <v>-11.82</v>
      </c>
      <c r="AI491" s="6">
        <v>0.96</v>
      </c>
      <c r="AJ491" s="6">
        <v>13.81</v>
      </c>
      <c r="AK491" s="6">
        <v>9.0299999999999994</v>
      </c>
      <c r="AL491" s="6">
        <v>-6.62</v>
      </c>
      <c r="AN491">
        <v>35.1</v>
      </c>
      <c r="AO491">
        <v>24.9</v>
      </c>
      <c r="AP491">
        <v>19.899999999999999</v>
      </c>
      <c r="AQ491">
        <v>-32.700000000000003</v>
      </c>
      <c r="AS491">
        <v>-8.6999999999999993</v>
      </c>
      <c r="AT491">
        <v>0.4</v>
      </c>
      <c r="AU491">
        <v>3.3</v>
      </c>
      <c r="AV491">
        <v>0.1</v>
      </c>
      <c r="AW491">
        <v>0.1</v>
      </c>
      <c r="AX491" s="6">
        <v>12.86</v>
      </c>
      <c r="AY491" s="6">
        <v>9.9499999999999993</v>
      </c>
      <c r="AZ491" s="6">
        <v>0</v>
      </c>
      <c r="BA491" s="6">
        <v>0.57999999999999996</v>
      </c>
      <c r="BB491" s="6">
        <v>1.38</v>
      </c>
      <c r="BC491" s="6">
        <v>15.56</v>
      </c>
      <c r="BD491" s="6">
        <v>9.81</v>
      </c>
      <c r="BE491" s="6">
        <v>-15.4</v>
      </c>
      <c r="BF491" s="6">
        <v>60.68</v>
      </c>
      <c r="BG491" s="6">
        <v>235.25</v>
      </c>
      <c r="BH491" s="6">
        <v>1188.25</v>
      </c>
    </row>
    <row r="492" spans="1:60" hidden="1" x14ac:dyDescent="0.2">
      <c r="A492" t="s">
        <v>3020</v>
      </c>
      <c r="B492" t="s">
        <v>2767</v>
      </c>
      <c r="C492" t="s">
        <v>2768</v>
      </c>
      <c r="D492">
        <v>80</v>
      </c>
      <c r="E492" t="s">
        <v>112</v>
      </c>
      <c r="H492" t="s">
        <v>2769</v>
      </c>
      <c r="K492" t="s">
        <v>65</v>
      </c>
      <c r="L492" t="s">
        <v>558</v>
      </c>
      <c r="M492" t="s">
        <v>667</v>
      </c>
      <c r="N492" s="17" t="s">
        <v>2770</v>
      </c>
      <c r="O492" s="19">
        <f t="shared" si="3"/>
        <v>9402</v>
      </c>
      <c r="P492">
        <v>4</v>
      </c>
      <c r="Q492" t="s">
        <v>2771</v>
      </c>
      <c r="R492" s="6">
        <v>2.2000000000000002</v>
      </c>
      <c r="S492">
        <v>22.3</v>
      </c>
      <c r="T492">
        <v>293</v>
      </c>
      <c r="U492" s="5">
        <v>3</v>
      </c>
      <c r="V492" s="5">
        <v>3</v>
      </c>
      <c r="W492" s="6">
        <v>17.02</v>
      </c>
      <c r="X492" s="6">
        <v>19.25</v>
      </c>
      <c r="Y492" s="6">
        <v>30.22</v>
      </c>
      <c r="Z492" s="6">
        <v>0.88</v>
      </c>
      <c r="AA492" s="6">
        <v>0.86</v>
      </c>
      <c r="AB492" s="6">
        <v>17.88</v>
      </c>
      <c r="AC492" s="6">
        <v>27.81</v>
      </c>
      <c r="AD492" s="6">
        <v>-17.03</v>
      </c>
      <c r="AE492" s="6">
        <v>0.6</v>
      </c>
      <c r="AF492" s="6">
        <v>11.32</v>
      </c>
      <c r="AG492" s="6">
        <v>5.97</v>
      </c>
      <c r="AH492" s="6">
        <v>184.19</v>
      </c>
      <c r="AI492" s="6">
        <v>0.96</v>
      </c>
      <c r="AJ492" s="6">
        <v>6.07</v>
      </c>
      <c r="AK492" s="6">
        <v>5.95</v>
      </c>
      <c r="AL492" s="6">
        <v>2.54</v>
      </c>
      <c r="AM492">
        <v>10.6</v>
      </c>
      <c r="AN492">
        <v>10.199999999999999</v>
      </c>
      <c r="AO492">
        <v>22.6</v>
      </c>
      <c r="AP492">
        <v>0.3</v>
      </c>
      <c r="AQ492">
        <v>7.4</v>
      </c>
      <c r="AR492">
        <v>15.7</v>
      </c>
      <c r="AS492">
        <v>101.7</v>
      </c>
      <c r="AT492">
        <v>43.4</v>
      </c>
      <c r="AU492">
        <v>5.2</v>
      </c>
      <c r="AV492">
        <v>49.7</v>
      </c>
      <c r="AW492">
        <v>9999</v>
      </c>
      <c r="AX492" s="6">
        <v>12.67</v>
      </c>
      <c r="AY492" s="6">
        <v>28.91</v>
      </c>
      <c r="AZ492" s="6">
        <v>0</v>
      </c>
      <c r="BA492" s="6">
        <v>-0.39</v>
      </c>
      <c r="BB492" s="6">
        <v>-0.26</v>
      </c>
      <c r="BC492" s="6">
        <v>-1.64</v>
      </c>
      <c r="BD492" s="6">
        <v>-1.41</v>
      </c>
      <c r="BE492" s="6">
        <v>3.92</v>
      </c>
      <c r="BF492" s="6">
        <v>256.04000000000002</v>
      </c>
      <c r="BG492" s="6">
        <v>229.58</v>
      </c>
      <c r="BH492" s="6">
        <v>1284.82</v>
      </c>
    </row>
    <row r="493" spans="1:60" hidden="1" x14ac:dyDescent="0.2">
      <c r="A493" t="s">
        <v>3025</v>
      </c>
      <c r="B493" t="s">
        <v>1151</v>
      </c>
      <c r="C493" t="s">
        <v>1152</v>
      </c>
      <c r="D493">
        <v>42</v>
      </c>
      <c r="E493" t="s">
        <v>617</v>
      </c>
      <c r="H493" t="s">
        <v>1153</v>
      </c>
      <c r="K493" t="s">
        <v>1154</v>
      </c>
      <c r="L493" t="s">
        <v>229</v>
      </c>
      <c r="M493" t="s">
        <v>522</v>
      </c>
      <c r="N493" s="17" t="s">
        <v>1155</v>
      </c>
      <c r="O493" s="19">
        <f t="shared" si="3"/>
        <v>1274</v>
      </c>
      <c r="P493">
        <v>4</v>
      </c>
      <c r="Q493" t="s">
        <v>1156</v>
      </c>
      <c r="R493" s="6">
        <v>3.03</v>
      </c>
      <c r="S493">
        <v>47.5</v>
      </c>
      <c r="T493">
        <v>100</v>
      </c>
      <c r="U493" s="5">
        <v>0</v>
      </c>
      <c r="V493" s="5">
        <v>3</v>
      </c>
      <c r="W493" s="6">
        <v>10</v>
      </c>
      <c r="X493" s="6">
        <v>1.69</v>
      </c>
      <c r="Y493" s="6">
        <v>3.45</v>
      </c>
      <c r="Z493" s="6">
        <v>0.92</v>
      </c>
      <c r="AA493" s="6">
        <v>0.89</v>
      </c>
      <c r="AB493" s="6">
        <v>8.58</v>
      </c>
      <c r="AC493" s="6">
        <v>1.91</v>
      </c>
      <c r="AD493" s="6">
        <v>-5.3</v>
      </c>
      <c r="AE493" s="6">
        <v>0.44</v>
      </c>
      <c r="AF493" s="6">
        <v>-1.77</v>
      </c>
      <c r="AG493" s="6">
        <v>-10.25</v>
      </c>
      <c r="AH493" s="6">
        <v>520.1</v>
      </c>
      <c r="AI493" s="6">
        <v>0.95</v>
      </c>
      <c r="AJ493" s="6">
        <v>5.99</v>
      </c>
      <c r="AK493" s="6">
        <v>4.9800000000000004</v>
      </c>
      <c r="AL493" s="6">
        <v>2.64</v>
      </c>
      <c r="AM493">
        <v>15.7</v>
      </c>
      <c r="AN493">
        <v>14.3</v>
      </c>
      <c r="AO493">
        <v>23.5</v>
      </c>
      <c r="AP493">
        <v>1.3</v>
      </c>
      <c r="AQ493">
        <v>-16.3</v>
      </c>
      <c r="AR493">
        <v>1.9</v>
      </c>
      <c r="AS493">
        <v>54.5</v>
      </c>
      <c r="AT493">
        <v>-9.6999999999999993</v>
      </c>
      <c r="AU493">
        <v>19.3</v>
      </c>
      <c r="AV493">
        <v>21.6</v>
      </c>
      <c r="AW493">
        <v>9999</v>
      </c>
      <c r="AX493" s="6">
        <v>12.39</v>
      </c>
      <c r="AY493" s="6">
        <v>-1.44</v>
      </c>
      <c r="AZ493" s="6">
        <v>0</v>
      </c>
      <c r="BA493" s="6">
        <v>0.42</v>
      </c>
      <c r="BB493" s="6">
        <v>0.42</v>
      </c>
      <c r="BC493" s="6">
        <v>1.48</v>
      </c>
      <c r="BD493" s="6">
        <v>4.93</v>
      </c>
      <c r="BE493" s="6">
        <v>-3.04</v>
      </c>
      <c r="BF493" s="6">
        <v>-6.99</v>
      </c>
      <c r="BG493" s="6">
        <v>221.48</v>
      </c>
      <c r="BH493" s="6">
        <v>231.88</v>
      </c>
    </row>
    <row r="494" spans="1:60" hidden="1" x14ac:dyDescent="0.2">
      <c r="A494" t="s">
        <v>3031</v>
      </c>
      <c r="B494" t="s">
        <v>3585</v>
      </c>
      <c r="C494" t="s">
        <v>3586</v>
      </c>
      <c r="D494">
        <v>52</v>
      </c>
      <c r="E494" t="s">
        <v>218</v>
      </c>
      <c r="G494" t="s">
        <v>406</v>
      </c>
      <c r="H494" t="s">
        <v>3587</v>
      </c>
      <c r="K494" t="s">
        <v>65</v>
      </c>
      <c r="L494" t="s">
        <v>129</v>
      </c>
      <c r="M494" t="s">
        <v>1237</v>
      </c>
      <c r="N494" s="17" t="s">
        <v>3588</v>
      </c>
      <c r="O494" s="19">
        <f t="shared" si="3"/>
        <v>1420</v>
      </c>
      <c r="P494">
        <v>2</v>
      </c>
      <c r="Q494" t="s">
        <v>2033</v>
      </c>
      <c r="R494" s="6">
        <v>1.7</v>
      </c>
      <c r="S494">
        <v>70.2</v>
      </c>
      <c r="T494">
        <v>39</v>
      </c>
      <c r="U494" s="5">
        <v>3</v>
      </c>
      <c r="V494" s="5">
        <v>3</v>
      </c>
      <c r="W494" s="6">
        <v>14.93</v>
      </c>
      <c r="X494" s="6">
        <v>10.46</v>
      </c>
      <c r="Y494" s="6">
        <v>10.47</v>
      </c>
      <c r="Z494" s="6">
        <v>0.87</v>
      </c>
      <c r="AA494" s="6">
        <v>0.95</v>
      </c>
      <c r="AB494" s="6">
        <v>4.0999999999999996</v>
      </c>
      <c r="AC494" s="6">
        <v>-2.98</v>
      </c>
      <c r="AD494" s="6">
        <v>12.98</v>
      </c>
      <c r="AE494" s="6">
        <v>0.89</v>
      </c>
      <c r="AF494" s="6">
        <v>3.45</v>
      </c>
      <c r="AG494" s="6">
        <v>0.78</v>
      </c>
      <c r="AH494" s="6">
        <v>-14.07</v>
      </c>
      <c r="AI494" s="6">
        <v>0.99</v>
      </c>
      <c r="AJ494" s="6">
        <v>7.81</v>
      </c>
      <c r="AK494" s="6">
        <v>5.78</v>
      </c>
      <c r="AL494" s="6">
        <v>6.5</v>
      </c>
      <c r="AM494">
        <v>83.5</v>
      </c>
      <c r="AN494">
        <v>41.4</v>
      </c>
      <c r="AO494">
        <v>20.3</v>
      </c>
      <c r="AP494">
        <v>2.5</v>
      </c>
      <c r="AQ494">
        <v>20.5</v>
      </c>
      <c r="AR494">
        <v>85.6</v>
      </c>
      <c r="AS494">
        <v>21.8</v>
      </c>
      <c r="AT494">
        <v>6.7</v>
      </c>
      <c r="AU494">
        <v>-29.3</v>
      </c>
      <c r="AV494">
        <v>24.4</v>
      </c>
      <c r="AW494">
        <v>6</v>
      </c>
      <c r="AX494" s="6">
        <v>12.33</v>
      </c>
      <c r="AY494" s="6">
        <v>-1.69</v>
      </c>
      <c r="AZ494" s="6">
        <v>0</v>
      </c>
      <c r="BA494" s="6">
        <v>0.73</v>
      </c>
      <c r="BB494" s="6">
        <v>-1.03</v>
      </c>
      <c r="BC494" s="6">
        <v>-1.96</v>
      </c>
      <c r="BD494" s="6">
        <v>16.899999999999999</v>
      </c>
      <c r="BE494" s="6">
        <v>-3.24</v>
      </c>
      <c r="BF494" s="6">
        <v>-8.18</v>
      </c>
      <c r="BG494" s="6">
        <v>219.93</v>
      </c>
      <c r="BH494" s="6">
        <v>168.4</v>
      </c>
    </row>
    <row r="495" spans="1:60" hidden="1" x14ac:dyDescent="0.2">
      <c r="A495" t="s">
        <v>3037</v>
      </c>
      <c r="B495" t="s">
        <v>2536</v>
      </c>
      <c r="C495" t="s">
        <v>2537</v>
      </c>
      <c r="D495">
        <v>84</v>
      </c>
      <c r="E495" t="s">
        <v>324</v>
      </c>
      <c r="H495" t="s">
        <v>2538</v>
      </c>
      <c r="K495" t="s">
        <v>76</v>
      </c>
      <c r="L495" t="s">
        <v>86</v>
      </c>
      <c r="M495" t="s">
        <v>158</v>
      </c>
      <c r="N495" s="17" t="s">
        <v>2539</v>
      </c>
      <c r="O495" s="19">
        <f t="shared" si="3"/>
        <v>1387</v>
      </c>
      <c r="P495">
        <v>4</v>
      </c>
      <c r="Q495" t="s">
        <v>2540</v>
      </c>
      <c r="R495" s="6">
        <v>4.5199999999999996</v>
      </c>
      <c r="S495">
        <v>46</v>
      </c>
      <c r="T495">
        <v>28.1</v>
      </c>
      <c r="U495" s="5">
        <v>3</v>
      </c>
      <c r="V495" s="5">
        <v>3</v>
      </c>
      <c r="W495" s="6">
        <v>16.52</v>
      </c>
      <c r="X495" s="6">
        <v>17.93</v>
      </c>
      <c r="Y495" s="6">
        <v>12.5</v>
      </c>
      <c r="Z495" s="6">
        <v>0.71</v>
      </c>
      <c r="AA495" s="6">
        <v>0.75</v>
      </c>
      <c r="AB495" s="6">
        <v>19.37</v>
      </c>
      <c r="AC495" s="6">
        <v>10.98</v>
      </c>
      <c r="AD495" s="6">
        <v>-5.79</v>
      </c>
      <c r="AE495" s="6">
        <v>0.47</v>
      </c>
      <c r="AF495" s="6">
        <v>123.87</v>
      </c>
      <c r="AG495" s="6">
        <v>36.04</v>
      </c>
      <c r="AH495" s="6">
        <v>-49.05</v>
      </c>
      <c r="AI495" s="6">
        <v>0.92</v>
      </c>
      <c r="AJ495" s="6">
        <v>6.78</v>
      </c>
      <c r="AK495" s="6">
        <v>6.86</v>
      </c>
      <c r="AL495" s="6">
        <v>4.8499999999999996</v>
      </c>
      <c r="AM495">
        <v>10.1</v>
      </c>
      <c r="AN495">
        <v>10.199999999999999</v>
      </c>
      <c r="AO495">
        <v>5.8</v>
      </c>
      <c r="AP495">
        <v>0.3</v>
      </c>
      <c r="AQ495">
        <v>-1.7</v>
      </c>
      <c r="AR495">
        <v>-11.1</v>
      </c>
      <c r="AS495">
        <v>-54.4</v>
      </c>
      <c r="AT495">
        <v>43.8</v>
      </c>
      <c r="AU495">
        <v>-16.7</v>
      </c>
      <c r="AV495">
        <v>7</v>
      </c>
      <c r="AW495">
        <v>1</v>
      </c>
      <c r="AX495" s="6">
        <v>11.68</v>
      </c>
      <c r="AY495" s="6">
        <v>14.44</v>
      </c>
      <c r="AZ495" s="6">
        <v>0</v>
      </c>
      <c r="BA495" s="6">
        <v>-0.4</v>
      </c>
      <c r="BB495" s="6">
        <v>7.92</v>
      </c>
      <c r="BC495" s="6">
        <v>7.46</v>
      </c>
      <c r="BD495" s="6">
        <v>22.63</v>
      </c>
      <c r="BE495" s="6">
        <v>34.04</v>
      </c>
      <c r="BF495" s="6">
        <v>96.26</v>
      </c>
      <c r="BG495" s="6">
        <v>201.8</v>
      </c>
      <c r="BH495" s="6">
        <v>110.49</v>
      </c>
    </row>
    <row r="496" spans="1:60" hidden="1" x14ac:dyDescent="0.2">
      <c r="A496" t="s">
        <v>3042</v>
      </c>
      <c r="B496" t="s">
        <v>3712</v>
      </c>
      <c r="C496" t="s">
        <v>3713</v>
      </c>
      <c r="D496">
        <v>64</v>
      </c>
      <c r="E496" t="s">
        <v>63</v>
      </c>
      <c r="G496" t="s">
        <v>74</v>
      </c>
      <c r="H496" t="s">
        <v>3714</v>
      </c>
      <c r="K496" t="s">
        <v>96</v>
      </c>
      <c r="L496" t="s">
        <v>86</v>
      </c>
      <c r="M496" t="s">
        <v>106</v>
      </c>
      <c r="N496" s="17" t="s">
        <v>3715</v>
      </c>
      <c r="O496" s="19">
        <f t="shared" si="3"/>
        <v>50209</v>
      </c>
      <c r="P496">
        <v>2</v>
      </c>
      <c r="Q496" t="s">
        <v>360</v>
      </c>
      <c r="R496" s="6">
        <v>6.38</v>
      </c>
      <c r="S496">
        <v>62.7</v>
      </c>
      <c r="T496">
        <v>264.7</v>
      </c>
      <c r="U496" s="5">
        <v>3</v>
      </c>
      <c r="V496" s="5">
        <v>3</v>
      </c>
      <c r="W496" s="6">
        <v>10.41</v>
      </c>
      <c r="X496" s="6">
        <v>10.01</v>
      </c>
      <c r="Y496" s="6">
        <v>156.13999999999999</v>
      </c>
      <c r="Z496" s="6">
        <v>0.66</v>
      </c>
      <c r="AA496" s="6">
        <v>0.76</v>
      </c>
      <c r="AB496" s="6">
        <v>26.33</v>
      </c>
      <c r="AC496" s="6">
        <v>13.22</v>
      </c>
      <c r="AD496" s="6">
        <v>-15.11</v>
      </c>
      <c r="AE496" s="6">
        <v>0.64</v>
      </c>
      <c r="AF496" s="6">
        <v>16.29</v>
      </c>
      <c r="AG496" s="6">
        <v>-2.2999999999999998</v>
      </c>
      <c r="AH496" s="6">
        <v>151.83000000000001</v>
      </c>
      <c r="AI496" s="6">
        <v>0.85</v>
      </c>
      <c r="AJ496" s="6">
        <v>7.5</v>
      </c>
      <c r="AK496" s="6">
        <v>5.96</v>
      </c>
      <c r="AL496" s="6">
        <v>-6.42</v>
      </c>
      <c r="AM496">
        <v>11.2</v>
      </c>
      <c r="AN496">
        <v>9.8000000000000007</v>
      </c>
      <c r="AO496">
        <v>16.2</v>
      </c>
      <c r="AP496">
        <v>1</v>
      </c>
      <c r="AQ496">
        <v>-25.4</v>
      </c>
      <c r="AR496">
        <v>-40.700000000000003</v>
      </c>
      <c r="AS496">
        <v>36.700000000000003</v>
      </c>
      <c r="AT496">
        <v>28.1</v>
      </c>
      <c r="AU496">
        <v>-17.399999999999999</v>
      </c>
      <c r="AV496">
        <v>35.200000000000003</v>
      </c>
      <c r="AW496">
        <v>9999</v>
      </c>
      <c r="AX496" s="6">
        <v>11.38</v>
      </c>
      <c r="AY496" s="6">
        <v>16.260000000000002</v>
      </c>
      <c r="AZ496" s="6">
        <v>0</v>
      </c>
      <c r="BA496" s="6">
        <v>-1.54</v>
      </c>
      <c r="BB496" s="6">
        <v>1.62</v>
      </c>
      <c r="BC496" s="6">
        <v>-2.74</v>
      </c>
      <c r="BD496" s="6">
        <v>15.08</v>
      </c>
      <c r="BE496" s="6">
        <v>35.67</v>
      </c>
      <c r="BF496" s="6">
        <v>112.43</v>
      </c>
      <c r="BG496" s="6">
        <v>193.9</v>
      </c>
      <c r="BH496" s="6">
        <v>613.55999999999995</v>
      </c>
    </row>
    <row r="497" spans="1:60" hidden="1" x14ac:dyDescent="0.2">
      <c r="A497" t="s">
        <v>3047</v>
      </c>
      <c r="B497" t="s">
        <v>3707</v>
      </c>
      <c r="C497" t="s">
        <v>3708</v>
      </c>
      <c r="D497">
        <v>64</v>
      </c>
      <c r="E497" t="s">
        <v>63</v>
      </c>
      <c r="H497" t="s">
        <v>3709</v>
      </c>
      <c r="K497" t="s">
        <v>96</v>
      </c>
      <c r="L497" t="s">
        <v>558</v>
      </c>
      <c r="M497" t="s">
        <v>704</v>
      </c>
      <c r="N497" s="17" t="s">
        <v>3710</v>
      </c>
      <c r="O497" s="19">
        <f t="shared" si="3"/>
        <v>50707</v>
      </c>
      <c r="P497">
        <v>1</v>
      </c>
      <c r="Q497" t="s">
        <v>360</v>
      </c>
      <c r="R497" s="6">
        <v>6.32</v>
      </c>
      <c r="S497">
        <v>62.7</v>
      </c>
      <c r="T497">
        <v>264.7</v>
      </c>
      <c r="U497" s="5">
        <v>3</v>
      </c>
      <c r="V497" s="5">
        <v>3</v>
      </c>
      <c r="W497" s="6">
        <v>10.41</v>
      </c>
      <c r="X497" s="6">
        <v>10.01</v>
      </c>
      <c r="Y497" s="6">
        <v>155.57</v>
      </c>
      <c r="Z497" s="6">
        <v>0.66</v>
      </c>
      <c r="AA497" s="6">
        <v>0.76</v>
      </c>
      <c r="AB497" s="6">
        <v>26.33</v>
      </c>
      <c r="AC497" s="6">
        <v>13.22</v>
      </c>
      <c r="AD497" s="6">
        <v>-15.11</v>
      </c>
      <c r="AE497" s="6">
        <v>0.64</v>
      </c>
      <c r="AF497" s="6">
        <v>16.29</v>
      </c>
      <c r="AG497" s="6">
        <v>-2.2999999999999998</v>
      </c>
      <c r="AH497" s="6">
        <v>151.83000000000001</v>
      </c>
      <c r="AI497" s="6">
        <v>0.85</v>
      </c>
      <c r="AJ497" s="6">
        <v>7.5</v>
      </c>
      <c r="AK497" s="6">
        <v>5.96</v>
      </c>
      <c r="AL497" s="6">
        <v>-6.37</v>
      </c>
      <c r="AM497">
        <v>11.4</v>
      </c>
      <c r="AN497">
        <v>9.9</v>
      </c>
      <c r="AO497">
        <v>16.399999999999999</v>
      </c>
      <c r="AP497">
        <v>1.1000000000000001</v>
      </c>
      <c r="AQ497">
        <v>-25.4</v>
      </c>
      <c r="AR497">
        <v>-40.700000000000003</v>
      </c>
      <c r="AS497">
        <v>36.5</v>
      </c>
      <c r="AT497">
        <v>27.8</v>
      </c>
      <c r="AU497">
        <v>-17.7</v>
      </c>
      <c r="AV497">
        <v>35.200000000000003</v>
      </c>
      <c r="AW497">
        <v>9999</v>
      </c>
      <c r="AX497" s="6">
        <v>11.33</v>
      </c>
      <c r="AY497" s="6">
        <v>16.239999999999998</v>
      </c>
      <c r="AZ497" s="6">
        <v>0</v>
      </c>
      <c r="BA497" s="6">
        <v>-3.59</v>
      </c>
      <c r="BB497" s="6">
        <v>-0.49</v>
      </c>
      <c r="BC497" s="6">
        <v>-3.46</v>
      </c>
      <c r="BD497" s="6">
        <v>14.47</v>
      </c>
      <c r="BE497" s="6">
        <v>31.61</v>
      </c>
      <c r="BF497" s="6">
        <v>112.22</v>
      </c>
      <c r="BG497" s="6">
        <v>192.4</v>
      </c>
      <c r="BH497" s="6">
        <v>237.41</v>
      </c>
    </row>
    <row r="498" spans="1:60" hidden="1" x14ac:dyDescent="0.2">
      <c r="A498" t="s">
        <v>3053</v>
      </c>
      <c r="B498" t="s">
        <v>3549</v>
      </c>
      <c r="C498" t="s">
        <v>3550</v>
      </c>
      <c r="D498">
        <v>79</v>
      </c>
      <c r="E498" t="s">
        <v>126</v>
      </c>
      <c r="H498" t="s">
        <v>3551</v>
      </c>
      <c r="K498" t="s">
        <v>96</v>
      </c>
      <c r="L498" t="s">
        <v>86</v>
      </c>
      <c r="M498" t="s">
        <v>106</v>
      </c>
      <c r="N498" s="17" t="s">
        <v>3552</v>
      </c>
      <c r="O498" s="19">
        <f t="shared" si="3"/>
        <v>8642</v>
      </c>
      <c r="P498">
        <v>1</v>
      </c>
      <c r="Q498" t="s">
        <v>3553</v>
      </c>
      <c r="R498" s="6">
        <v>1.65</v>
      </c>
      <c r="S498">
        <v>42.1</v>
      </c>
      <c r="T498">
        <v>42.8</v>
      </c>
      <c r="U498" s="5">
        <v>3</v>
      </c>
      <c r="V498" s="5">
        <v>3</v>
      </c>
      <c r="W498" s="6">
        <v>8.2200000000000006</v>
      </c>
      <c r="X498" s="6">
        <v>8.6199999999999992</v>
      </c>
      <c r="Y498" s="6">
        <v>21.33</v>
      </c>
      <c r="Z498" s="6">
        <v>0.88</v>
      </c>
      <c r="AA498" s="6">
        <v>0.94</v>
      </c>
      <c r="AB498" s="6">
        <v>6.42</v>
      </c>
      <c r="AC498" s="6">
        <v>7.31</v>
      </c>
      <c r="AD498" s="6">
        <v>8.5299999999999994</v>
      </c>
      <c r="AE498" s="6">
        <v>0.86</v>
      </c>
      <c r="AF498" s="6">
        <v>8.14</v>
      </c>
      <c r="AG498" s="6">
        <v>4.9000000000000004</v>
      </c>
      <c r="AH498" s="6">
        <v>7.72</v>
      </c>
      <c r="AI498" s="6">
        <v>0.56999999999999995</v>
      </c>
      <c r="AJ498" s="6">
        <v>4.49</v>
      </c>
      <c r="AK498" s="6">
        <v>-1.84</v>
      </c>
      <c r="AL498" s="6">
        <v>0.73</v>
      </c>
      <c r="AM498">
        <v>10.6</v>
      </c>
      <c r="AN498">
        <v>25.5</v>
      </c>
      <c r="AO498">
        <v>18.600000000000001</v>
      </c>
      <c r="AP498">
        <v>2.9</v>
      </c>
      <c r="AQ498">
        <v>56.2</v>
      </c>
      <c r="AR498">
        <v>-30.7</v>
      </c>
      <c r="AS498">
        <v>50.6</v>
      </c>
      <c r="AT498">
        <v>70.7</v>
      </c>
      <c r="AU498">
        <v>49.7</v>
      </c>
      <c r="AV498">
        <v>11.4</v>
      </c>
      <c r="AW498">
        <v>3</v>
      </c>
      <c r="AX498" s="6">
        <v>10.88</v>
      </c>
      <c r="AY498" s="6">
        <v>26.47</v>
      </c>
      <c r="AZ498" s="6">
        <v>0</v>
      </c>
      <c r="BA498" s="6">
        <v>-2.57</v>
      </c>
      <c r="BB498" s="6">
        <v>4.93</v>
      </c>
      <c r="BC498" s="6">
        <v>6.9</v>
      </c>
      <c r="BD498" s="6">
        <v>24.54</v>
      </c>
      <c r="BE498" s="6">
        <v>45.55</v>
      </c>
      <c r="BF498" s="6">
        <v>223.58</v>
      </c>
      <c r="BG498" s="6">
        <v>180.91</v>
      </c>
      <c r="BH498" s="6">
        <v>207.45</v>
      </c>
    </row>
    <row r="499" spans="1:60" hidden="1" x14ac:dyDescent="0.2">
      <c r="A499" t="s">
        <v>3057</v>
      </c>
      <c r="B499" t="s">
        <v>263</v>
      </c>
      <c r="C499" t="s">
        <v>264</v>
      </c>
      <c r="D499">
        <v>84</v>
      </c>
      <c r="E499" t="s">
        <v>265</v>
      </c>
      <c r="G499" t="s">
        <v>94</v>
      </c>
      <c r="H499" t="s">
        <v>266</v>
      </c>
      <c r="K499" t="s">
        <v>96</v>
      </c>
      <c r="L499" t="s">
        <v>86</v>
      </c>
      <c r="M499" t="s">
        <v>106</v>
      </c>
      <c r="N499" s="17" t="s">
        <v>267</v>
      </c>
      <c r="O499" s="19">
        <f t="shared" si="3"/>
        <v>17560</v>
      </c>
      <c r="P499">
        <v>1</v>
      </c>
      <c r="Q499" t="s">
        <v>268</v>
      </c>
      <c r="R499" s="6">
        <v>1.55</v>
      </c>
      <c r="S499">
        <v>46.3</v>
      </c>
      <c r="T499">
        <v>47</v>
      </c>
      <c r="U499" s="5">
        <v>1</v>
      </c>
      <c r="V499" s="5">
        <v>3</v>
      </c>
      <c r="W499" s="6">
        <v>7.78</v>
      </c>
      <c r="X499" s="6">
        <v>10.01</v>
      </c>
      <c r="Y499" s="6">
        <v>39.67</v>
      </c>
      <c r="Z499" s="6">
        <v>0.98</v>
      </c>
      <c r="AA499" s="6">
        <v>0.9</v>
      </c>
      <c r="AB499" s="6">
        <v>7.65</v>
      </c>
      <c r="AC499" s="6">
        <v>5.15</v>
      </c>
      <c r="AD499" s="6">
        <v>28.37</v>
      </c>
      <c r="AE499" s="6">
        <v>0.75</v>
      </c>
      <c r="AF499" s="6">
        <v>7.63</v>
      </c>
      <c r="AG499" s="6">
        <v>16.13</v>
      </c>
      <c r="AH499" s="6">
        <v>11.68</v>
      </c>
      <c r="AI499" s="6">
        <v>0.93</v>
      </c>
      <c r="AJ499" s="6">
        <v>6.79</v>
      </c>
      <c r="AK499" s="6">
        <v>7.95</v>
      </c>
      <c r="AL499" s="6">
        <v>9.56</v>
      </c>
      <c r="AM499">
        <v>30.8</v>
      </c>
      <c r="AN499">
        <v>30</v>
      </c>
      <c r="AO499">
        <v>21.3</v>
      </c>
      <c r="AP499">
        <v>3.1</v>
      </c>
      <c r="AQ499">
        <v>46.4</v>
      </c>
      <c r="AR499">
        <v>30.8</v>
      </c>
      <c r="AS499">
        <v>28.6</v>
      </c>
      <c r="AT499">
        <v>40.299999999999997</v>
      </c>
      <c r="AU499">
        <v>46.2</v>
      </c>
      <c r="AV499">
        <v>18.2</v>
      </c>
      <c r="AW499">
        <v>3.8</v>
      </c>
      <c r="AX499" s="6">
        <v>10.69</v>
      </c>
      <c r="AY499" s="6">
        <v>20.010000000000002</v>
      </c>
      <c r="AZ499" s="6">
        <v>0</v>
      </c>
      <c r="BA499" s="6">
        <v>-1</v>
      </c>
      <c r="BB499" s="6">
        <v>3.45</v>
      </c>
      <c r="BC499" s="6">
        <v>23.27</v>
      </c>
      <c r="BD499" s="6">
        <v>23.93</v>
      </c>
      <c r="BE499" s="6">
        <v>22.22</v>
      </c>
      <c r="BF499" s="6">
        <v>148.88</v>
      </c>
      <c r="BG499" s="6">
        <v>176</v>
      </c>
      <c r="BH499" s="6">
        <v>181.9</v>
      </c>
    </row>
    <row r="500" spans="1:60" hidden="1" x14ac:dyDescent="0.2">
      <c r="A500" t="s">
        <v>3062</v>
      </c>
      <c r="B500" t="s">
        <v>1516</v>
      </c>
      <c r="C500" t="s">
        <v>1517</v>
      </c>
      <c r="D500">
        <v>93</v>
      </c>
      <c r="E500" t="s">
        <v>144</v>
      </c>
      <c r="G500" t="s">
        <v>188</v>
      </c>
      <c r="H500" t="s">
        <v>1518</v>
      </c>
      <c r="K500" t="s">
        <v>228</v>
      </c>
      <c r="L500" t="s">
        <v>129</v>
      </c>
      <c r="M500" t="s">
        <v>130</v>
      </c>
      <c r="N500" s="17" t="s">
        <v>1519</v>
      </c>
      <c r="O500" s="19">
        <f t="shared" si="3"/>
        <v>93028</v>
      </c>
      <c r="P500">
        <v>1</v>
      </c>
      <c r="Q500" t="s">
        <v>1520</v>
      </c>
      <c r="R500" s="6">
        <v>1.92</v>
      </c>
      <c r="S500">
        <v>60.3</v>
      </c>
      <c r="T500">
        <v>53.7</v>
      </c>
      <c r="U500" s="5">
        <v>3</v>
      </c>
      <c r="V500" s="5">
        <v>3</v>
      </c>
      <c r="W500" s="6">
        <v>16.46</v>
      </c>
      <c r="X500" s="6">
        <v>16.13</v>
      </c>
      <c r="Y500" s="6">
        <v>25.63</v>
      </c>
      <c r="Z500" s="6">
        <v>0.83</v>
      </c>
      <c r="AA500" s="6">
        <v>0.87</v>
      </c>
      <c r="AB500" s="6">
        <v>8.24</v>
      </c>
      <c r="AC500" s="6">
        <v>9.07</v>
      </c>
      <c r="AD500" s="6">
        <v>8.41</v>
      </c>
      <c r="AE500" s="6">
        <v>0.96</v>
      </c>
      <c r="AF500" s="6">
        <v>8.9</v>
      </c>
      <c r="AG500" s="6">
        <v>8.51</v>
      </c>
      <c r="AH500" s="6">
        <v>21.01</v>
      </c>
      <c r="AI500" s="6">
        <v>0.91</v>
      </c>
      <c r="AJ500" s="6">
        <v>17.25</v>
      </c>
      <c r="AK500" s="6">
        <v>8.9499999999999993</v>
      </c>
      <c r="AL500" s="6">
        <v>4.97</v>
      </c>
      <c r="AM500">
        <v>40.4</v>
      </c>
      <c r="AN500">
        <v>31.4</v>
      </c>
      <c r="AO500">
        <v>19.100000000000001</v>
      </c>
      <c r="AP500">
        <v>3.7</v>
      </c>
      <c r="AQ500">
        <v>13.2</v>
      </c>
      <c r="AR500">
        <v>23.1</v>
      </c>
      <c r="AS500">
        <v>13.3</v>
      </c>
      <c r="AT500">
        <v>16.3</v>
      </c>
      <c r="AU500">
        <v>-33</v>
      </c>
      <c r="AV500">
        <v>19.2</v>
      </c>
      <c r="AW500">
        <v>4.0999999999999996</v>
      </c>
      <c r="AX500" s="6">
        <v>10.53</v>
      </c>
      <c r="AY500" s="6">
        <v>15.26</v>
      </c>
      <c r="AZ500" s="6">
        <v>0</v>
      </c>
      <c r="BA500" s="6">
        <v>-1.39</v>
      </c>
      <c r="BB500" s="6">
        <v>4.33</v>
      </c>
      <c r="BC500" s="6">
        <v>6.19</v>
      </c>
      <c r="BD500" s="6">
        <v>17.79</v>
      </c>
      <c r="BE500" s="6">
        <v>22.46</v>
      </c>
      <c r="BF500" s="6">
        <v>103.4</v>
      </c>
      <c r="BG500" s="6">
        <v>172.15</v>
      </c>
      <c r="BH500" s="6">
        <v>310.64999999999998</v>
      </c>
    </row>
    <row r="501" spans="1:60" hidden="1" x14ac:dyDescent="0.2">
      <c r="A501" t="s">
        <v>3067</v>
      </c>
      <c r="B501" t="s">
        <v>2469</v>
      </c>
      <c r="C501" t="s">
        <v>2470</v>
      </c>
      <c r="D501">
        <v>55</v>
      </c>
      <c r="E501" t="s">
        <v>413</v>
      </c>
      <c r="G501" t="s">
        <v>94</v>
      </c>
      <c r="H501" t="s">
        <v>2471</v>
      </c>
      <c r="K501" t="s">
        <v>157</v>
      </c>
      <c r="L501" t="s">
        <v>148</v>
      </c>
      <c r="M501" t="s">
        <v>391</v>
      </c>
      <c r="N501" s="17" t="s">
        <v>2472</v>
      </c>
      <c r="O501" s="19">
        <f t="shared" si="3"/>
        <v>3339</v>
      </c>
      <c r="P501">
        <v>1</v>
      </c>
      <c r="Q501" t="s">
        <v>1368</v>
      </c>
      <c r="R501" s="6">
        <v>4.4800000000000004</v>
      </c>
      <c r="S501">
        <v>70.599999999999994</v>
      </c>
      <c r="T501">
        <v>100</v>
      </c>
      <c r="U501" s="5">
        <v>3</v>
      </c>
      <c r="V501" s="5">
        <v>3</v>
      </c>
      <c r="W501" s="6">
        <v>15.18</v>
      </c>
      <c r="X501" s="6">
        <v>13.01</v>
      </c>
      <c r="Y501" s="6">
        <v>4</v>
      </c>
      <c r="Z501" s="6">
        <v>0.89</v>
      </c>
      <c r="AA501" s="6">
        <v>0.87</v>
      </c>
      <c r="AB501" s="6">
        <v>10.36</v>
      </c>
      <c r="AC501" s="6">
        <v>34.35</v>
      </c>
      <c r="AD501" s="6">
        <v>-1.61</v>
      </c>
      <c r="AE501" s="6">
        <v>0.22</v>
      </c>
      <c r="AF501" s="6">
        <v>-30.44</v>
      </c>
      <c r="AG501" s="6">
        <v>-54.5</v>
      </c>
      <c r="AH501" s="6">
        <v>5973.29</v>
      </c>
      <c r="AI501" s="6">
        <v>0.93</v>
      </c>
      <c r="AJ501" s="6">
        <v>12.36</v>
      </c>
      <c r="AK501" s="6">
        <v>17.809999999999999</v>
      </c>
      <c r="AL501" s="6">
        <v>3.74</v>
      </c>
      <c r="AM501">
        <v>15.8</v>
      </c>
      <c r="AN501">
        <v>15.8</v>
      </c>
      <c r="AO501">
        <v>997</v>
      </c>
      <c r="AP501">
        <v>3.4</v>
      </c>
      <c r="AQ501">
        <v>-31.3</v>
      </c>
      <c r="AR501">
        <v>-35.6</v>
      </c>
      <c r="AS501">
        <v>4416.3999999999996</v>
      </c>
      <c r="AT501">
        <v>-27.9</v>
      </c>
      <c r="AU501">
        <v>-33.700000000000003</v>
      </c>
      <c r="AV501">
        <v>20</v>
      </c>
      <c r="AW501">
        <v>9999</v>
      </c>
      <c r="AX501" s="6">
        <v>10.44</v>
      </c>
      <c r="AY501" s="6">
        <v>5.66</v>
      </c>
      <c r="AZ501" s="6">
        <v>0</v>
      </c>
      <c r="BA501" s="6">
        <v>-2.42</v>
      </c>
      <c r="BB501" s="6">
        <v>8.0399999999999991</v>
      </c>
      <c r="BC501" s="6">
        <v>4.49</v>
      </c>
      <c r="BD501" s="6">
        <v>-2.25</v>
      </c>
      <c r="BE501" s="6">
        <v>-6.56</v>
      </c>
      <c r="BF501" s="6">
        <v>31.71</v>
      </c>
      <c r="BG501" s="6">
        <v>170.01</v>
      </c>
      <c r="BH501" s="6">
        <v>122.37</v>
      </c>
    </row>
    <row r="502" spans="1:60" hidden="1" x14ac:dyDescent="0.2">
      <c r="A502" t="s">
        <v>3073</v>
      </c>
      <c r="B502" t="s">
        <v>3252</v>
      </c>
      <c r="C502" t="s">
        <v>3253</v>
      </c>
      <c r="D502">
        <v>95</v>
      </c>
      <c r="E502" t="s">
        <v>638</v>
      </c>
      <c r="G502" t="s">
        <v>74</v>
      </c>
      <c r="H502" t="s">
        <v>3254</v>
      </c>
      <c r="K502" t="s">
        <v>228</v>
      </c>
      <c r="L502" t="s">
        <v>148</v>
      </c>
      <c r="M502" t="s">
        <v>149</v>
      </c>
      <c r="N502" s="17" t="s">
        <v>3255</v>
      </c>
      <c r="O502" s="19">
        <f t="shared" si="3"/>
        <v>4520</v>
      </c>
      <c r="P502">
        <v>2</v>
      </c>
      <c r="Q502" t="s">
        <v>3256</v>
      </c>
      <c r="R502" s="6">
        <v>2.14</v>
      </c>
      <c r="S502">
        <v>30</v>
      </c>
      <c r="T502">
        <v>19.2</v>
      </c>
      <c r="U502" s="5">
        <v>3</v>
      </c>
      <c r="V502" s="5">
        <v>3</v>
      </c>
      <c r="W502" s="6">
        <v>9.9700000000000006</v>
      </c>
      <c r="X502" s="6">
        <v>23.19</v>
      </c>
      <c r="Y502" s="6">
        <v>21.4</v>
      </c>
      <c r="Z502" s="6">
        <v>0.83</v>
      </c>
      <c r="AA502" s="6">
        <v>0.91</v>
      </c>
      <c r="AB502" s="6">
        <v>8.65</v>
      </c>
      <c r="AC502" s="6">
        <v>13.19</v>
      </c>
      <c r="AD502" s="6">
        <v>22.39</v>
      </c>
      <c r="AE502" s="6">
        <v>0.88</v>
      </c>
      <c r="AF502" s="6">
        <v>12.46</v>
      </c>
      <c r="AG502" s="6">
        <v>8.41</v>
      </c>
      <c r="AH502" s="6">
        <v>-21.46</v>
      </c>
      <c r="AI502" s="6">
        <v>0.96</v>
      </c>
      <c r="AJ502" s="6">
        <v>10.43</v>
      </c>
      <c r="AK502" s="6">
        <v>6.29</v>
      </c>
      <c r="AL502" s="6">
        <v>8.81</v>
      </c>
      <c r="AM502">
        <v>24.3</v>
      </c>
      <c r="AN502">
        <v>14</v>
      </c>
      <c r="AO502">
        <v>7.5</v>
      </c>
      <c r="AP502">
        <v>0.8</v>
      </c>
      <c r="AQ502">
        <v>4.3</v>
      </c>
      <c r="AR502">
        <v>40.799999999999997</v>
      </c>
      <c r="AS502">
        <v>-15.1</v>
      </c>
      <c r="AT502">
        <v>29.8</v>
      </c>
      <c r="AU502">
        <v>-11.6</v>
      </c>
      <c r="AV502">
        <v>26.6</v>
      </c>
      <c r="AW502">
        <v>3.9</v>
      </c>
      <c r="AX502" s="6">
        <v>9.94</v>
      </c>
      <c r="AY502" s="6">
        <v>16.36</v>
      </c>
      <c r="AZ502" s="6">
        <v>0</v>
      </c>
      <c r="BA502" s="6">
        <v>-2.0699999999999998</v>
      </c>
      <c r="BB502" s="6">
        <v>4.92</v>
      </c>
      <c r="BC502" s="6">
        <v>-8.81</v>
      </c>
      <c r="BD502" s="6">
        <v>13.76</v>
      </c>
      <c r="BE502" s="6">
        <v>21.45</v>
      </c>
      <c r="BF502" s="6">
        <v>113.35</v>
      </c>
      <c r="BG502" s="6">
        <v>158.04</v>
      </c>
      <c r="BH502" s="6">
        <v>1100</v>
      </c>
    </row>
    <row r="503" spans="1:60" hidden="1" x14ac:dyDescent="0.2">
      <c r="A503" t="s">
        <v>3078</v>
      </c>
      <c r="B503" t="s">
        <v>3096</v>
      </c>
      <c r="C503" t="s">
        <v>3097</v>
      </c>
      <c r="D503">
        <v>53</v>
      </c>
      <c r="E503" t="s">
        <v>265</v>
      </c>
      <c r="G503" t="s">
        <v>94</v>
      </c>
      <c r="H503" t="s">
        <v>3098</v>
      </c>
      <c r="K503" t="s">
        <v>96</v>
      </c>
      <c r="L503" t="s">
        <v>86</v>
      </c>
      <c r="M503" t="s">
        <v>106</v>
      </c>
      <c r="N503" t="s">
        <v>3099</v>
      </c>
      <c r="O503" s="19">
        <f t="shared" si="3"/>
        <v>25355</v>
      </c>
      <c r="P503">
        <v>1</v>
      </c>
      <c r="Q503" t="s">
        <v>200</v>
      </c>
      <c r="R503" s="6">
        <v>2.39</v>
      </c>
      <c r="S503">
        <v>45</v>
      </c>
      <c r="T503">
        <v>47.7</v>
      </c>
      <c r="U503" s="5">
        <v>3</v>
      </c>
      <c r="V503" s="5">
        <v>3</v>
      </c>
      <c r="W503" s="6">
        <v>5.01</v>
      </c>
      <c r="X503" s="6">
        <v>15.32</v>
      </c>
      <c r="Y503" s="6">
        <v>16.399999999999999</v>
      </c>
      <c r="Z503" s="6">
        <v>0.67</v>
      </c>
      <c r="AA503" s="6">
        <v>0.73</v>
      </c>
      <c r="AB503" s="6">
        <v>11.31</v>
      </c>
      <c r="AC503" s="6">
        <v>3.51</v>
      </c>
      <c r="AD503" s="6">
        <v>3.35</v>
      </c>
      <c r="AE503" s="6">
        <v>0.75</v>
      </c>
      <c r="AF503" s="6">
        <v>7.97</v>
      </c>
      <c r="AG503" s="6">
        <v>1.21</v>
      </c>
      <c r="AH503" s="6">
        <v>13.6</v>
      </c>
      <c r="AI503" s="6">
        <v>0.8</v>
      </c>
      <c r="AJ503" s="6">
        <v>3.72</v>
      </c>
      <c r="AK503" s="6">
        <v>4.51</v>
      </c>
      <c r="AL503" s="6">
        <v>-0.22</v>
      </c>
      <c r="AM503">
        <v>22.7</v>
      </c>
      <c r="AN503">
        <v>18.899999999999999</v>
      </c>
      <c r="AO503">
        <v>14.9</v>
      </c>
      <c r="AP503">
        <v>2.2999999999999998</v>
      </c>
      <c r="AQ503">
        <v>9.6999999999999993</v>
      </c>
      <c r="AR503">
        <v>25.3</v>
      </c>
      <c r="AS503">
        <v>14.4</v>
      </c>
      <c r="AT503">
        <v>24.3</v>
      </c>
      <c r="AU503">
        <v>21.1</v>
      </c>
      <c r="AV503">
        <v>26.2</v>
      </c>
      <c r="AW503">
        <v>5.8</v>
      </c>
      <c r="AX503" s="6">
        <v>9.84</v>
      </c>
      <c r="AY503" s="6">
        <v>10.57</v>
      </c>
      <c r="AZ503" s="6">
        <v>0</v>
      </c>
      <c r="BA503" s="6">
        <v>-3.19</v>
      </c>
      <c r="BB503" s="6">
        <v>5.3</v>
      </c>
      <c r="BC503" s="6">
        <v>-1.33</v>
      </c>
      <c r="BD503" s="6">
        <v>9.92</v>
      </c>
      <c r="BE503" s="6">
        <v>13.38</v>
      </c>
      <c r="BF503" s="6">
        <v>65.260000000000005</v>
      </c>
      <c r="BG503" s="6">
        <v>155.74</v>
      </c>
      <c r="BH503" s="6">
        <v>2137.1999999999998</v>
      </c>
    </row>
    <row r="504" spans="1:60" hidden="1" x14ac:dyDescent="0.2">
      <c r="A504" t="s">
        <v>3083</v>
      </c>
      <c r="B504" t="s">
        <v>929</v>
      </c>
      <c r="C504" t="s">
        <v>930</v>
      </c>
      <c r="D504">
        <v>78</v>
      </c>
      <c r="E504" t="s">
        <v>83</v>
      </c>
      <c r="G504" t="s">
        <v>94</v>
      </c>
      <c r="H504" t="s">
        <v>931</v>
      </c>
      <c r="K504" t="s">
        <v>932</v>
      </c>
      <c r="L504" t="s">
        <v>86</v>
      </c>
      <c r="M504" t="s">
        <v>876</v>
      </c>
      <c r="N504" s="17" t="s">
        <v>933</v>
      </c>
      <c r="O504" s="19">
        <f t="shared" si="3"/>
        <v>4920</v>
      </c>
      <c r="P504">
        <v>1</v>
      </c>
      <c r="Q504" t="s">
        <v>634</v>
      </c>
      <c r="R504" s="6">
        <v>2.81</v>
      </c>
      <c r="S504">
        <v>39.799999999999997</v>
      </c>
      <c r="T504">
        <v>24.4</v>
      </c>
      <c r="U504" s="5">
        <v>2</v>
      </c>
      <c r="V504" s="5">
        <v>3</v>
      </c>
      <c r="W504" s="6">
        <v>19.3</v>
      </c>
      <c r="X504" s="6">
        <v>17.07</v>
      </c>
      <c r="Y504" s="6">
        <v>31.85</v>
      </c>
      <c r="Z504" s="6">
        <v>0.65</v>
      </c>
      <c r="AA504" s="6">
        <v>0.63</v>
      </c>
      <c r="AB504" s="6">
        <v>15.18</v>
      </c>
      <c r="AC504" s="6">
        <v>17.68</v>
      </c>
      <c r="AD504" s="6">
        <v>-15.38</v>
      </c>
      <c r="AE504" s="6">
        <v>0.39</v>
      </c>
      <c r="AF504" s="6">
        <v>19.399999999999999</v>
      </c>
      <c r="AG504" s="6">
        <v>15.91</v>
      </c>
      <c r="AH504" s="6">
        <v>-32.17</v>
      </c>
      <c r="AI504" s="6">
        <v>0.81</v>
      </c>
      <c r="AJ504" s="6">
        <v>2.19</v>
      </c>
      <c r="AK504" s="6">
        <v>2.58</v>
      </c>
      <c r="AL504" s="6">
        <v>-25.11</v>
      </c>
      <c r="AM504">
        <v>13.9</v>
      </c>
      <c r="AN504">
        <v>14.2</v>
      </c>
      <c r="AO504">
        <v>8.6999999999999993</v>
      </c>
      <c r="AP504">
        <v>1.2</v>
      </c>
      <c r="AQ504">
        <v>-5.7</v>
      </c>
      <c r="AR504">
        <v>-46.2</v>
      </c>
      <c r="AS504">
        <v>-41</v>
      </c>
      <c r="AT504">
        <v>66.2</v>
      </c>
      <c r="AU504">
        <v>-5.7</v>
      </c>
      <c r="AV504">
        <v>8.6999999999999993</v>
      </c>
      <c r="AW504">
        <v>0.8</v>
      </c>
      <c r="AX504" s="6">
        <v>9.64</v>
      </c>
      <c r="AY504" s="6">
        <v>21.04</v>
      </c>
      <c r="AZ504" s="6">
        <v>0</v>
      </c>
      <c r="BA504" s="6">
        <v>-5.32</v>
      </c>
      <c r="BB504" s="6">
        <v>3.31</v>
      </c>
      <c r="BC504" s="6">
        <v>22.4</v>
      </c>
      <c r="BD504" s="6">
        <v>64.09</v>
      </c>
      <c r="BE504" s="6">
        <v>50</v>
      </c>
      <c r="BF504" s="6">
        <v>159.85</v>
      </c>
      <c r="BG504" s="6">
        <v>150.9</v>
      </c>
      <c r="BH504" s="6">
        <v>419.23</v>
      </c>
    </row>
    <row r="505" spans="1:60" hidden="1" x14ac:dyDescent="0.2">
      <c r="A505" t="s">
        <v>3088</v>
      </c>
      <c r="B505" t="s">
        <v>2249</v>
      </c>
      <c r="C505" t="s">
        <v>2250</v>
      </c>
      <c r="D505">
        <v>78</v>
      </c>
      <c r="E505" t="s">
        <v>338</v>
      </c>
      <c r="G505" t="s">
        <v>74</v>
      </c>
      <c r="H505" t="s">
        <v>2251</v>
      </c>
      <c r="K505" t="s">
        <v>65</v>
      </c>
      <c r="L505" t="s">
        <v>114</v>
      </c>
      <c r="M505" t="s">
        <v>366</v>
      </c>
      <c r="N505" s="17" t="s">
        <v>2252</v>
      </c>
      <c r="O505" s="19">
        <f t="shared" si="3"/>
        <v>11150</v>
      </c>
      <c r="P505">
        <v>1</v>
      </c>
      <c r="Q505" t="s">
        <v>2253</v>
      </c>
      <c r="R505" s="6">
        <v>4.32</v>
      </c>
      <c r="S505">
        <v>67.3</v>
      </c>
      <c r="T505">
        <v>84.3</v>
      </c>
      <c r="U505" s="5">
        <v>3</v>
      </c>
      <c r="V505" s="5">
        <v>3</v>
      </c>
      <c r="W505" s="6">
        <v>7.89</v>
      </c>
      <c r="X505" s="6">
        <v>6.65</v>
      </c>
      <c r="Y505" s="6">
        <v>5.6</v>
      </c>
      <c r="Z505" s="6">
        <v>0.83</v>
      </c>
      <c r="AA505" s="6">
        <v>0.95</v>
      </c>
      <c r="AB505" s="6">
        <v>6.92</v>
      </c>
      <c r="AC505" s="6">
        <v>6.5</v>
      </c>
      <c r="AD505" s="6">
        <v>5.22</v>
      </c>
      <c r="AE505" s="6">
        <v>0.95</v>
      </c>
      <c r="AF505" s="6">
        <v>5.31</v>
      </c>
      <c r="AG505" s="6">
        <v>4.7699999999999996</v>
      </c>
      <c r="AH505" s="6">
        <v>3.29</v>
      </c>
      <c r="AI505" s="6">
        <v>0.94</v>
      </c>
      <c r="AJ505" s="6">
        <v>5.64</v>
      </c>
      <c r="AK505" s="6">
        <v>4.7699999999999996</v>
      </c>
      <c r="AL505" s="6">
        <v>4.6500000000000004</v>
      </c>
      <c r="AM505">
        <v>15.6</v>
      </c>
      <c r="AN505">
        <v>15.6</v>
      </c>
      <c r="AO505">
        <v>15.4</v>
      </c>
      <c r="AP505">
        <v>5.7</v>
      </c>
      <c r="AQ505">
        <v>14.1</v>
      </c>
      <c r="AR505">
        <v>13.7</v>
      </c>
      <c r="AS505">
        <v>20.2</v>
      </c>
      <c r="AT505">
        <v>21.7</v>
      </c>
      <c r="AU505">
        <v>8.1</v>
      </c>
      <c r="AV505">
        <v>70.599999999999994</v>
      </c>
      <c r="AW505">
        <v>44.9</v>
      </c>
      <c r="AX505" s="6">
        <v>9.1300000000000008</v>
      </c>
      <c r="AY505" s="6">
        <v>8.59</v>
      </c>
      <c r="AZ505" s="6">
        <v>0</v>
      </c>
      <c r="BA505" s="6">
        <v>-1.46</v>
      </c>
      <c r="BB505" s="6">
        <v>-0.48</v>
      </c>
      <c r="BC505" s="6">
        <v>6.06</v>
      </c>
      <c r="BD505" s="6">
        <v>13.32</v>
      </c>
      <c r="BE505" s="6">
        <v>26.15</v>
      </c>
      <c r="BF505" s="6">
        <v>51.02</v>
      </c>
      <c r="BG505" s="6">
        <v>139.62</v>
      </c>
      <c r="BH505" s="6">
        <v>1416.63</v>
      </c>
    </row>
    <row r="506" spans="1:60" hidden="1" x14ac:dyDescent="0.2">
      <c r="A506" t="s">
        <v>3095</v>
      </c>
      <c r="B506" t="s">
        <v>2979</v>
      </c>
      <c r="C506" t="s">
        <v>2980</v>
      </c>
      <c r="D506">
        <v>91</v>
      </c>
      <c r="E506" t="s">
        <v>473</v>
      </c>
      <c r="G506" t="s">
        <v>406</v>
      </c>
      <c r="H506" t="s">
        <v>2981</v>
      </c>
      <c r="K506" t="s">
        <v>274</v>
      </c>
      <c r="L506" t="s">
        <v>86</v>
      </c>
      <c r="M506" t="s">
        <v>166</v>
      </c>
      <c r="N506" s="17" t="s">
        <v>2982</v>
      </c>
      <c r="O506" s="19">
        <f t="shared" si="3"/>
        <v>1453</v>
      </c>
      <c r="P506">
        <v>4</v>
      </c>
      <c r="Q506" t="s">
        <v>561</v>
      </c>
      <c r="R506" s="6">
        <v>1.58</v>
      </c>
      <c r="S506">
        <v>32.299999999999997</v>
      </c>
      <c r="T506">
        <v>16.600000000000001</v>
      </c>
      <c r="U506" s="5">
        <v>3</v>
      </c>
      <c r="V506" s="5">
        <v>3</v>
      </c>
      <c r="W506" s="6">
        <v>13.23</v>
      </c>
      <c r="X506" s="6">
        <v>22.86</v>
      </c>
      <c r="Y506" s="6">
        <v>0</v>
      </c>
      <c r="Z506" s="6">
        <v>0.83</v>
      </c>
      <c r="AA506" s="6">
        <v>0.86</v>
      </c>
      <c r="AB506" s="6">
        <v>8.4700000000000006</v>
      </c>
      <c r="AC506" s="6">
        <v>11.3</v>
      </c>
      <c r="AD506" s="6">
        <v>-9.09</v>
      </c>
      <c r="AE506" s="6">
        <v>0.61</v>
      </c>
      <c r="AF506" s="6">
        <v>22.37</v>
      </c>
      <c r="AG506" s="6">
        <v>27.88</v>
      </c>
      <c r="AI506" s="6">
        <v>0.94</v>
      </c>
      <c r="AJ506" s="6">
        <v>11.64</v>
      </c>
      <c r="AK506" s="6">
        <v>13.6</v>
      </c>
      <c r="AL506" s="6">
        <v>2.67</v>
      </c>
      <c r="AM506">
        <v>20.5</v>
      </c>
      <c r="AN506">
        <v>20.399999999999999</v>
      </c>
      <c r="AO506">
        <v>8.6999999999999993</v>
      </c>
      <c r="AP506">
        <v>1.2</v>
      </c>
      <c r="AQ506">
        <v>-0.1</v>
      </c>
      <c r="AR506">
        <v>-0.1</v>
      </c>
      <c r="AS506">
        <v>-57.6</v>
      </c>
      <c r="AT506">
        <v>-20.5</v>
      </c>
      <c r="AU506">
        <v>-38.5</v>
      </c>
      <c r="AV506">
        <v>18.5</v>
      </c>
      <c r="AW506">
        <v>1.5</v>
      </c>
      <c r="AX506" s="6">
        <v>8.66</v>
      </c>
      <c r="AY506" s="6">
        <v>12.18</v>
      </c>
      <c r="AZ506" s="6">
        <v>0</v>
      </c>
      <c r="BA506" s="6">
        <v>-3.11</v>
      </c>
      <c r="BB506" s="6">
        <v>-3.74</v>
      </c>
      <c r="BC506" s="6">
        <v>-13.55</v>
      </c>
      <c r="BD506" s="6">
        <v>-11.96</v>
      </c>
      <c r="BE506" s="6">
        <v>-13.15</v>
      </c>
      <c r="BF506" s="6">
        <v>77.67</v>
      </c>
      <c r="BG506" s="6">
        <v>129.43</v>
      </c>
      <c r="BH506" s="6">
        <v>260.13</v>
      </c>
    </row>
    <row r="507" spans="1:60" hidden="1" x14ac:dyDescent="0.2">
      <c r="A507" t="s">
        <v>3100</v>
      </c>
      <c r="B507" t="s">
        <v>2885</v>
      </c>
      <c r="C507" t="s">
        <v>2886</v>
      </c>
      <c r="D507">
        <v>90</v>
      </c>
      <c r="E507" t="s">
        <v>857</v>
      </c>
      <c r="H507" t="s">
        <v>2887</v>
      </c>
      <c r="K507" t="s">
        <v>76</v>
      </c>
      <c r="L507" t="s">
        <v>86</v>
      </c>
      <c r="M507" t="s">
        <v>246</v>
      </c>
      <c r="N507" t="s">
        <v>2888</v>
      </c>
      <c r="O507" s="19">
        <f t="shared" si="3"/>
        <v>3067</v>
      </c>
      <c r="P507">
        <v>4</v>
      </c>
      <c r="Q507" t="s">
        <v>2889</v>
      </c>
      <c r="R507" s="6">
        <v>1.77</v>
      </c>
      <c r="S507">
        <v>27.6</v>
      </c>
      <c r="T507">
        <v>29.6</v>
      </c>
      <c r="U507" s="5">
        <v>3</v>
      </c>
      <c r="V507" s="5">
        <v>3</v>
      </c>
      <c r="W507" s="6">
        <v>5.1100000000000003</v>
      </c>
      <c r="X507" s="6">
        <v>2.94</v>
      </c>
      <c r="Y507" s="6">
        <v>12.5</v>
      </c>
      <c r="Z507" s="6">
        <v>0.89</v>
      </c>
      <c r="AA507" s="6">
        <v>0.91</v>
      </c>
      <c r="AB507" s="6">
        <v>6.2</v>
      </c>
      <c r="AC507" s="6">
        <v>8.0500000000000007</v>
      </c>
      <c r="AD507" s="6">
        <v>8.74</v>
      </c>
      <c r="AE507" s="6">
        <v>0.73</v>
      </c>
      <c r="AF507" s="6">
        <v>7.14</v>
      </c>
      <c r="AG507" s="6">
        <v>14.83</v>
      </c>
      <c r="AH507" s="6">
        <v>-58.16</v>
      </c>
      <c r="AI507" s="6">
        <v>0.13</v>
      </c>
      <c r="AJ507" s="6">
        <v>4.76</v>
      </c>
      <c r="AK507" s="6">
        <v>15.41</v>
      </c>
      <c r="AL507" s="6">
        <v>5.72</v>
      </c>
      <c r="AM507">
        <v>18.8</v>
      </c>
      <c r="AN507">
        <v>15.2</v>
      </c>
      <c r="AO507">
        <v>10.8</v>
      </c>
      <c r="AP507">
        <v>1.4</v>
      </c>
      <c r="AQ507">
        <v>12.2</v>
      </c>
      <c r="AR507">
        <v>34.700000000000003</v>
      </c>
      <c r="AS507">
        <v>1.9</v>
      </c>
      <c r="AT507">
        <v>-10.9</v>
      </c>
      <c r="AU507">
        <v>30.3</v>
      </c>
      <c r="AV507">
        <v>18.2</v>
      </c>
      <c r="AW507">
        <v>3.4</v>
      </c>
      <c r="AX507" s="6">
        <v>7.75</v>
      </c>
      <c r="AY507" s="6">
        <v>8.94</v>
      </c>
      <c r="AZ507" s="6">
        <v>0</v>
      </c>
      <c r="BA507" s="6">
        <v>8.1199999999999992</v>
      </c>
      <c r="BB507" s="6">
        <v>28.51</v>
      </c>
      <c r="BC507" s="6">
        <v>19.7</v>
      </c>
      <c r="BD507" s="6">
        <v>50.78</v>
      </c>
      <c r="BE507" s="6">
        <v>25.27</v>
      </c>
      <c r="BF507" s="6">
        <v>53.47</v>
      </c>
      <c r="BG507" s="6">
        <v>110.94</v>
      </c>
      <c r="BH507" s="6">
        <v>442.37</v>
      </c>
    </row>
    <row r="508" spans="1:60" hidden="1" x14ac:dyDescent="0.2">
      <c r="A508" t="s">
        <v>3106</v>
      </c>
      <c r="B508" t="s">
        <v>3485</v>
      </c>
      <c r="C508" t="s">
        <v>3486</v>
      </c>
      <c r="D508">
        <v>100</v>
      </c>
      <c r="E508" t="s">
        <v>1290</v>
      </c>
      <c r="G508" t="s">
        <v>84</v>
      </c>
      <c r="H508" t="s">
        <v>3487</v>
      </c>
      <c r="K508" t="s">
        <v>65</v>
      </c>
      <c r="L508" t="s">
        <v>558</v>
      </c>
      <c r="M508" t="s">
        <v>1134</v>
      </c>
      <c r="N508" s="17" t="s">
        <v>3488</v>
      </c>
      <c r="O508" s="19">
        <f t="shared" si="3"/>
        <v>3328</v>
      </c>
      <c r="P508">
        <v>2</v>
      </c>
      <c r="Q508" t="s">
        <v>998</v>
      </c>
      <c r="R508" s="6">
        <v>5.73</v>
      </c>
      <c r="S508">
        <v>105.3</v>
      </c>
      <c r="T508">
        <v>68.5</v>
      </c>
      <c r="U508" s="5">
        <v>3</v>
      </c>
      <c r="V508" s="5">
        <v>3</v>
      </c>
      <c r="W508" s="6">
        <v>18.41</v>
      </c>
      <c r="X508" s="6">
        <v>22.73</v>
      </c>
      <c r="Y508" s="6">
        <v>0</v>
      </c>
      <c r="Z508" s="6">
        <v>0.67</v>
      </c>
      <c r="AA508" s="6">
        <v>0.96</v>
      </c>
      <c r="AB508" s="6">
        <v>11.74</v>
      </c>
      <c r="AC508" s="6">
        <v>11.85</v>
      </c>
      <c r="AD508" s="6">
        <v>3.21</v>
      </c>
      <c r="AE508" s="6">
        <v>0.93</v>
      </c>
      <c r="AF508" s="6">
        <v>11.77</v>
      </c>
      <c r="AG508" s="6">
        <v>10.73</v>
      </c>
      <c r="AH508" s="6">
        <v>9.8000000000000007</v>
      </c>
      <c r="AI508" s="6">
        <v>0.04</v>
      </c>
      <c r="AJ508" s="6">
        <v>0.65</v>
      </c>
      <c r="AK508" s="6">
        <v>5.98</v>
      </c>
      <c r="AL508" s="6">
        <v>3.14</v>
      </c>
      <c r="AM508">
        <v>17.7</v>
      </c>
      <c r="AN508">
        <v>18.399999999999999</v>
      </c>
      <c r="AO508">
        <v>9.1999999999999993</v>
      </c>
      <c r="AP508">
        <v>1.6</v>
      </c>
      <c r="AQ508">
        <v>-34.299999999999997</v>
      </c>
      <c r="AR508">
        <v>-25.5</v>
      </c>
      <c r="AS508">
        <v>-37.9</v>
      </c>
      <c r="AT508">
        <v>-27.3</v>
      </c>
      <c r="AU508">
        <v>-58.8</v>
      </c>
      <c r="AV508">
        <v>50</v>
      </c>
      <c r="AW508">
        <v>43.5</v>
      </c>
      <c r="AX508" s="6">
        <v>7.69</v>
      </c>
      <c r="AY508" s="6">
        <v>-1.04</v>
      </c>
      <c r="AZ508" s="6">
        <v>0</v>
      </c>
      <c r="BA508" s="6">
        <v>-1.8</v>
      </c>
      <c r="BB508" s="6">
        <v>-12.4</v>
      </c>
      <c r="BC508" s="6">
        <v>-3.16</v>
      </c>
      <c r="BD508" s="6">
        <v>-10.67</v>
      </c>
      <c r="BE508" s="6">
        <v>-23.3</v>
      </c>
      <c r="BF508" s="6">
        <v>-5.1100000000000003</v>
      </c>
      <c r="BG508" s="6">
        <v>109.74</v>
      </c>
      <c r="BH508" s="6">
        <v>431.16</v>
      </c>
    </row>
    <row r="509" spans="1:60" hidden="1" x14ac:dyDescent="0.2">
      <c r="A509" t="s">
        <v>3111</v>
      </c>
      <c r="B509" t="s">
        <v>2152</v>
      </c>
      <c r="C509" t="s">
        <v>2153</v>
      </c>
      <c r="D509">
        <v>83</v>
      </c>
      <c r="E509" t="s">
        <v>505</v>
      </c>
      <c r="G509" t="s">
        <v>414</v>
      </c>
      <c r="H509" t="s">
        <v>2154</v>
      </c>
      <c r="K509" t="s">
        <v>297</v>
      </c>
      <c r="L509" t="s">
        <v>86</v>
      </c>
      <c r="M509" t="s">
        <v>106</v>
      </c>
      <c r="N509" s="17" t="s">
        <v>2155</v>
      </c>
      <c r="O509" s="19">
        <f t="shared" si="3"/>
        <v>3656</v>
      </c>
      <c r="P509">
        <v>4</v>
      </c>
      <c r="Q509" t="s">
        <v>980</v>
      </c>
      <c r="R509" s="6">
        <v>2.09</v>
      </c>
      <c r="S509">
        <v>25.2</v>
      </c>
      <c r="T509">
        <v>19.7</v>
      </c>
      <c r="U509" s="5">
        <v>1</v>
      </c>
      <c r="V509" s="5">
        <v>3</v>
      </c>
      <c r="W509" s="6">
        <v>10.61</v>
      </c>
      <c r="X509" s="6">
        <v>9.61</v>
      </c>
      <c r="Y509" s="6">
        <v>17.649999999999999</v>
      </c>
      <c r="Z509" s="6">
        <v>0.93</v>
      </c>
      <c r="AA509" s="6">
        <v>0.89</v>
      </c>
      <c r="AB509" s="6">
        <v>9.82</v>
      </c>
      <c r="AC509" s="6">
        <v>13.09</v>
      </c>
      <c r="AD509" s="6">
        <v>3.83</v>
      </c>
      <c r="AE509" s="6">
        <v>0.54</v>
      </c>
      <c r="AF509" s="6">
        <v>16.7</v>
      </c>
      <c r="AG509" s="6">
        <v>7.36</v>
      </c>
      <c r="AH509" s="6">
        <v>-14.04</v>
      </c>
      <c r="AI509" s="6">
        <v>0.95</v>
      </c>
      <c r="AJ509" s="6">
        <v>8.83</v>
      </c>
      <c r="AK509" s="6">
        <v>7.23</v>
      </c>
      <c r="AL509" s="6">
        <v>1.37</v>
      </c>
      <c r="AM509">
        <v>12.2</v>
      </c>
      <c r="AN509">
        <v>12</v>
      </c>
      <c r="AO509">
        <v>7.7</v>
      </c>
      <c r="AP509">
        <v>0.7</v>
      </c>
      <c r="AQ509">
        <v>-21.1</v>
      </c>
      <c r="AR509">
        <v>-19.8</v>
      </c>
      <c r="AS509">
        <v>-38.4</v>
      </c>
      <c r="AT509">
        <v>-14.4</v>
      </c>
      <c r="AU509">
        <v>-16.8</v>
      </c>
      <c r="AV509">
        <v>11.8</v>
      </c>
      <c r="AW509">
        <v>2.9</v>
      </c>
      <c r="AX509" s="6">
        <v>7.43</v>
      </c>
      <c r="AY509" s="6">
        <v>7.25</v>
      </c>
      <c r="AZ509" s="6">
        <v>0</v>
      </c>
      <c r="BA509" s="6">
        <v>-1.92</v>
      </c>
      <c r="BB509" s="6">
        <v>3.23</v>
      </c>
      <c r="BC509" s="6">
        <v>14.72</v>
      </c>
      <c r="BD509" s="6">
        <v>19.47</v>
      </c>
      <c r="BE509" s="6">
        <v>16.21</v>
      </c>
      <c r="BF509" s="6">
        <v>41.88</v>
      </c>
      <c r="BG509" s="6">
        <v>104.68</v>
      </c>
      <c r="BH509" s="6">
        <v>242.86</v>
      </c>
    </row>
    <row r="510" spans="1:60" hidden="1" x14ac:dyDescent="0.2">
      <c r="A510" t="s">
        <v>3116</v>
      </c>
      <c r="B510" t="s">
        <v>1099</v>
      </c>
      <c r="C510" t="s">
        <v>1100</v>
      </c>
      <c r="D510">
        <v>63</v>
      </c>
      <c r="E510" t="s">
        <v>520</v>
      </c>
      <c r="G510" t="s">
        <v>406</v>
      </c>
      <c r="H510" t="s">
        <v>1101</v>
      </c>
      <c r="K510" t="s">
        <v>65</v>
      </c>
      <c r="L510" t="s">
        <v>558</v>
      </c>
      <c r="M510" t="s">
        <v>826</v>
      </c>
      <c r="N510" s="17" t="s">
        <v>1102</v>
      </c>
      <c r="O510" s="19">
        <f t="shared" si="3"/>
        <v>4734</v>
      </c>
      <c r="P510">
        <v>1</v>
      </c>
      <c r="Q510" t="s">
        <v>1103</v>
      </c>
      <c r="R510" s="6">
        <v>1.4</v>
      </c>
      <c r="S510">
        <v>29.3</v>
      </c>
      <c r="T510">
        <v>11.8</v>
      </c>
      <c r="U510" s="5">
        <v>0</v>
      </c>
      <c r="V510" s="5">
        <v>3</v>
      </c>
      <c r="W510" s="6">
        <v>8.3800000000000008</v>
      </c>
      <c r="X510" s="6">
        <v>5.39</v>
      </c>
      <c r="Y510" s="6">
        <v>-0.83</v>
      </c>
      <c r="Z510" s="6">
        <v>0.88</v>
      </c>
      <c r="AA510" s="6">
        <v>0.75</v>
      </c>
      <c r="AB510" s="6">
        <v>8.67</v>
      </c>
      <c r="AC510" s="6">
        <v>-3.78</v>
      </c>
      <c r="AD510" s="6">
        <v>-5.36</v>
      </c>
      <c r="AE510" s="6">
        <v>0.62</v>
      </c>
      <c r="AF510" s="6">
        <v>16.829999999999998</v>
      </c>
      <c r="AG510" s="6">
        <v>25.87</v>
      </c>
      <c r="AH510" s="6">
        <v>-36.58</v>
      </c>
      <c r="AI510" s="6">
        <v>0.97</v>
      </c>
      <c r="AJ510" s="6">
        <v>5.46</v>
      </c>
      <c r="AK510" s="6">
        <v>2.91</v>
      </c>
      <c r="AL510" s="6">
        <v>-2.76</v>
      </c>
      <c r="AM510">
        <v>21</v>
      </c>
      <c r="AN510">
        <v>20.9</v>
      </c>
      <c r="AO510">
        <v>7.7</v>
      </c>
      <c r="AP510">
        <v>1.5</v>
      </c>
      <c r="AQ510">
        <v>4</v>
      </c>
      <c r="AR510">
        <v>-6</v>
      </c>
      <c r="AS510">
        <v>-57.6</v>
      </c>
      <c r="AT510">
        <v>-15.6</v>
      </c>
      <c r="AU510">
        <v>-18.7</v>
      </c>
      <c r="AV510">
        <v>14.9</v>
      </c>
      <c r="AW510">
        <v>0.8</v>
      </c>
      <c r="AX510" s="6">
        <v>7.38</v>
      </c>
      <c r="AY510" s="6">
        <v>-1.8</v>
      </c>
      <c r="AZ510" s="6">
        <v>0</v>
      </c>
      <c r="BA510" s="6">
        <v>1.89</v>
      </c>
      <c r="BB510" s="6">
        <v>5.0199999999999996</v>
      </c>
      <c r="BC510" s="6">
        <v>5.44</v>
      </c>
      <c r="BD510" s="6">
        <v>7.36</v>
      </c>
      <c r="BE510" s="6">
        <v>12.9</v>
      </c>
      <c r="BF510" s="6">
        <v>-8.6999999999999993</v>
      </c>
      <c r="BG510" s="6">
        <v>103.81</v>
      </c>
      <c r="BH510" s="6">
        <v>259.38</v>
      </c>
    </row>
    <row r="511" spans="1:60" hidden="1" x14ac:dyDescent="0.2">
      <c r="A511" t="s">
        <v>3121</v>
      </c>
      <c r="B511" t="s">
        <v>1255</v>
      </c>
      <c r="C511" t="s">
        <v>1256</v>
      </c>
      <c r="D511">
        <v>35</v>
      </c>
      <c r="E511" t="s">
        <v>218</v>
      </c>
      <c r="G511" t="s">
        <v>74</v>
      </c>
      <c r="H511" t="s">
        <v>1257</v>
      </c>
      <c r="K511" t="s">
        <v>228</v>
      </c>
      <c r="L511" t="s">
        <v>86</v>
      </c>
      <c r="M511" t="s">
        <v>246</v>
      </c>
      <c r="N511" s="17" t="s">
        <v>1258</v>
      </c>
      <c r="O511" s="19">
        <f t="shared" si="3"/>
        <v>15828</v>
      </c>
      <c r="P511">
        <v>4</v>
      </c>
      <c r="Q511" t="s">
        <v>206</v>
      </c>
      <c r="R511" s="6">
        <v>1.69</v>
      </c>
      <c r="S511">
        <v>30.8</v>
      </c>
      <c r="T511">
        <v>100</v>
      </c>
      <c r="U511" s="5">
        <v>3</v>
      </c>
      <c r="V511" s="5">
        <v>3</v>
      </c>
      <c r="W511" s="6">
        <v>15.18</v>
      </c>
      <c r="X511" s="6">
        <v>11.06</v>
      </c>
      <c r="Y511" s="6">
        <v>21</v>
      </c>
      <c r="Z511" s="6">
        <v>0.81</v>
      </c>
      <c r="AA511" s="6">
        <v>0.88</v>
      </c>
      <c r="AB511" s="6">
        <v>11.24</v>
      </c>
      <c r="AC511" s="6">
        <v>2.57</v>
      </c>
      <c r="AD511" s="6">
        <v>11.26</v>
      </c>
      <c r="AE511" s="6">
        <v>0.16</v>
      </c>
      <c r="AF511" s="6">
        <v>-12.58</v>
      </c>
      <c r="AG511" s="6">
        <v>-70.67</v>
      </c>
      <c r="AH511" s="6">
        <v>470.2</v>
      </c>
      <c r="AI511" s="6">
        <v>0.72</v>
      </c>
      <c r="AJ511" s="6">
        <v>2.87</v>
      </c>
      <c r="AK511" s="6">
        <v>-9.23</v>
      </c>
      <c r="AL511" s="6">
        <v>26.83</v>
      </c>
      <c r="AM511">
        <v>23.2</v>
      </c>
      <c r="AN511">
        <v>18.2</v>
      </c>
      <c r="AP511">
        <v>3.3</v>
      </c>
      <c r="AQ511">
        <v>1.1000000000000001</v>
      </c>
      <c r="AR511">
        <v>14.5</v>
      </c>
      <c r="AT511">
        <v>60.7</v>
      </c>
      <c r="AU511">
        <v>-25</v>
      </c>
      <c r="AV511">
        <v>1.1000000000000001</v>
      </c>
      <c r="AW511">
        <v>9999</v>
      </c>
      <c r="AX511" s="6">
        <v>6.96</v>
      </c>
      <c r="AY511" s="6">
        <v>12.24</v>
      </c>
      <c r="AZ511" s="6">
        <v>0</v>
      </c>
      <c r="BA511" s="6">
        <v>-2.5499999999999998</v>
      </c>
      <c r="BB511" s="6">
        <v>-0.6</v>
      </c>
      <c r="BC511" s="6">
        <v>8.68</v>
      </c>
      <c r="BD511" s="6">
        <v>8.09</v>
      </c>
      <c r="BE511" s="6">
        <v>20.97</v>
      </c>
      <c r="BF511" s="6">
        <v>78.16</v>
      </c>
      <c r="BG511" s="6">
        <v>96.06</v>
      </c>
      <c r="BH511" s="6">
        <v>163.29</v>
      </c>
    </row>
    <row r="512" spans="1:60" hidden="1" x14ac:dyDescent="0.2">
      <c r="A512" t="s">
        <v>3126</v>
      </c>
      <c r="B512" t="s">
        <v>1408</v>
      </c>
      <c r="C512" t="s">
        <v>1409</v>
      </c>
      <c r="D512">
        <v>94</v>
      </c>
      <c r="E512" t="s">
        <v>324</v>
      </c>
      <c r="G512" t="s">
        <v>74</v>
      </c>
      <c r="H512" t="s">
        <v>1410</v>
      </c>
      <c r="K512" t="s">
        <v>228</v>
      </c>
      <c r="L512" t="s">
        <v>86</v>
      </c>
      <c r="M512" t="s">
        <v>158</v>
      </c>
      <c r="N512" s="17" t="s">
        <v>1411</v>
      </c>
      <c r="O512" s="19">
        <f t="shared" si="3"/>
        <v>9733</v>
      </c>
      <c r="P512">
        <v>1</v>
      </c>
      <c r="Q512" t="s">
        <v>1412</v>
      </c>
      <c r="R512" s="6">
        <v>4.05</v>
      </c>
      <c r="S512">
        <v>38.4</v>
      </c>
      <c r="T512">
        <v>13.8</v>
      </c>
      <c r="U512" s="5">
        <v>3</v>
      </c>
      <c r="V512" s="5">
        <v>3</v>
      </c>
      <c r="W512" s="6">
        <v>13.93</v>
      </c>
      <c r="X512" s="6">
        <v>12.88</v>
      </c>
      <c r="Y512" s="6">
        <v>18.059999999999999</v>
      </c>
      <c r="Z512" s="6">
        <v>0.91</v>
      </c>
      <c r="AA512" s="6">
        <v>0.8</v>
      </c>
      <c r="AB512" s="6">
        <v>14.25</v>
      </c>
      <c r="AC512" s="6">
        <v>8.6</v>
      </c>
      <c r="AD512" s="6">
        <v>1.82</v>
      </c>
      <c r="AE512" s="6">
        <v>0.9</v>
      </c>
      <c r="AF512" s="6">
        <v>11.9</v>
      </c>
      <c r="AG512" s="6">
        <v>10.029999999999999</v>
      </c>
      <c r="AH512" s="6">
        <v>-16.45</v>
      </c>
      <c r="AI512" s="6">
        <v>0.93</v>
      </c>
      <c r="AJ512" s="6">
        <v>5.14</v>
      </c>
      <c r="AK512" s="6">
        <v>4.1500000000000004</v>
      </c>
      <c r="AL512" s="6">
        <v>4.97</v>
      </c>
      <c r="AM512">
        <v>9.6</v>
      </c>
      <c r="AN512">
        <v>9.5</v>
      </c>
      <c r="AO512">
        <v>2.9</v>
      </c>
      <c r="AP512">
        <v>0.4</v>
      </c>
      <c r="AQ512">
        <v>-31.8</v>
      </c>
      <c r="AR512">
        <v>-29.9</v>
      </c>
      <c r="AS512">
        <v>-29.3</v>
      </c>
      <c r="AT512">
        <v>-1.1000000000000001</v>
      </c>
      <c r="AU512">
        <v>-33</v>
      </c>
      <c r="AV512">
        <v>42.3</v>
      </c>
      <c r="AW512">
        <v>6.4</v>
      </c>
      <c r="AX512" s="6">
        <v>6.68</v>
      </c>
      <c r="AY512" s="6">
        <v>3.44</v>
      </c>
      <c r="AZ512" s="6">
        <v>0</v>
      </c>
      <c r="BA512" s="6">
        <v>0.6</v>
      </c>
      <c r="BB512" s="6">
        <v>0.65</v>
      </c>
      <c r="BC512" s="6">
        <v>1.35</v>
      </c>
      <c r="BD512" s="6">
        <v>7.96</v>
      </c>
      <c r="BE512" s="6">
        <v>1.1000000000000001</v>
      </c>
      <c r="BF512" s="6">
        <v>18.43</v>
      </c>
      <c r="BG512" s="6">
        <v>90.94</v>
      </c>
      <c r="BH512" s="6">
        <v>334.18</v>
      </c>
    </row>
    <row r="513" spans="1:60" hidden="1" x14ac:dyDescent="0.2">
      <c r="A513" t="s">
        <v>3131</v>
      </c>
      <c r="B513" t="s">
        <v>1074</v>
      </c>
      <c r="C513" t="s">
        <v>1075</v>
      </c>
      <c r="D513">
        <v>86</v>
      </c>
      <c r="E513" t="s">
        <v>324</v>
      </c>
      <c r="H513" t="s">
        <v>1076</v>
      </c>
      <c r="K513" t="s">
        <v>309</v>
      </c>
      <c r="L513" t="s">
        <v>97</v>
      </c>
      <c r="M513" t="s">
        <v>778</v>
      </c>
      <c r="N513" s="17" t="s">
        <v>1077</v>
      </c>
      <c r="O513" s="19">
        <f t="shared" si="3"/>
        <v>11419</v>
      </c>
      <c r="P513">
        <v>1</v>
      </c>
      <c r="Q513" t="s">
        <v>1078</v>
      </c>
      <c r="R513" s="6">
        <v>2.99</v>
      </c>
      <c r="S513">
        <v>44.6</v>
      </c>
      <c r="T513">
        <v>45.7</v>
      </c>
      <c r="U513" s="5">
        <v>3</v>
      </c>
      <c r="V513" s="5">
        <v>3</v>
      </c>
      <c r="W513" s="6">
        <v>11.65</v>
      </c>
      <c r="X513" s="6">
        <v>10.45</v>
      </c>
      <c r="Y513" s="6">
        <v>26.47</v>
      </c>
      <c r="Z513" s="6">
        <v>0.98</v>
      </c>
      <c r="AA513" s="6">
        <v>0.77</v>
      </c>
      <c r="AB513" s="6">
        <v>12.16</v>
      </c>
      <c r="AC513" s="6">
        <v>8.7200000000000006</v>
      </c>
      <c r="AD513" s="6">
        <v>4.5199999999999996</v>
      </c>
      <c r="AE513" s="6">
        <v>0.65</v>
      </c>
      <c r="AF513" s="6">
        <v>9.6</v>
      </c>
      <c r="AG513" s="6">
        <v>10.15</v>
      </c>
      <c r="AH513" s="6">
        <v>-1.65</v>
      </c>
      <c r="AI513" s="6">
        <v>0.78</v>
      </c>
      <c r="AJ513" s="6">
        <v>5.72</v>
      </c>
      <c r="AK513" s="6">
        <v>8.5500000000000007</v>
      </c>
      <c r="AL513" s="6">
        <v>0.89</v>
      </c>
      <c r="AM513">
        <v>17.600000000000001</v>
      </c>
      <c r="AN513">
        <v>14.9</v>
      </c>
      <c r="AO513">
        <v>8.4</v>
      </c>
      <c r="AP513">
        <v>1.1000000000000001</v>
      </c>
      <c r="AQ513">
        <v>-25.2</v>
      </c>
      <c r="AR513">
        <v>-16.5</v>
      </c>
      <c r="AS513">
        <v>-18.3</v>
      </c>
      <c r="AT513">
        <v>-12</v>
      </c>
      <c r="AU513">
        <v>-1.5</v>
      </c>
      <c r="AV513">
        <v>33.799999999999997</v>
      </c>
      <c r="AW513">
        <v>7.6</v>
      </c>
      <c r="AX513" s="6">
        <v>6.44</v>
      </c>
      <c r="AY513" s="6">
        <v>-1.47</v>
      </c>
      <c r="AZ513" s="6">
        <v>0</v>
      </c>
      <c r="BA513" s="6">
        <v>-4.82</v>
      </c>
      <c r="BB513" s="6">
        <v>0.46</v>
      </c>
      <c r="BC513" s="6">
        <v>7.47</v>
      </c>
      <c r="BD513" s="6">
        <v>19.39</v>
      </c>
      <c r="BE513" s="6">
        <v>10.84</v>
      </c>
      <c r="BF513" s="6">
        <v>-7.15</v>
      </c>
      <c r="BG513" s="6">
        <v>86.74</v>
      </c>
      <c r="BH513" s="6">
        <v>253</v>
      </c>
    </row>
    <row r="514" spans="1:60" hidden="1" x14ac:dyDescent="0.2">
      <c r="A514" t="s">
        <v>3136</v>
      </c>
      <c r="B514" t="s">
        <v>734</v>
      </c>
      <c r="C514" t="s">
        <v>735</v>
      </c>
      <c r="D514">
        <v>92</v>
      </c>
      <c r="E514" t="s">
        <v>63</v>
      </c>
      <c r="G514" t="s">
        <v>74</v>
      </c>
      <c r="H514" t="s">
        <v>736</v>
      </c>
      <c r="K514" t="s">
        <v>549</v>
      </c>
      <c r="L514" t="s">
        <v>558</v>
      </c>
      <c r="M514" t="s">
        <v>737</v>
      </c>
      <c r="N514" s="17" t="s">
        <v>738</v>
      </c>
      <c r="O514" s="19">
        <f t="shared" si="3"/>
        <v>3399</v>
      </c>
      <c r="P514">
        <v>1</v>
      </c>
      <c r="Q514" t="s">
        <v>739</v>
      </c>
      <c r="R514" s="6">
        <v>2.81</v>
      </c>
      <c r="S514">
        <v>31.9</v>
      </c>
      <c r="T514">
        <v>43.5</v>
      </c>
      <c r="U514" s="5">
        <v>3</v>
      </c>
      <c r="V514" s="5">
        <v>3</v>
      </c>
      <c r="W514" s="6">
        <v>12.6</v>
      </c>
      <c r="X514" s="6">
        <v>7.57</v>
      </c>
      <c r="Y514" s="6">
        <v>7.14</v>
      </c>
      <c r="Z514" s="6">
        <v>0.96</v>
      </c>
      <c r="AA514" s="6">
        <v>0.91</v>
      </c>
      <c r="AB514" s="6">
        <v>9.8000000000000007</v>
      </c>
      <c r="AC514" s="6">
        <v>6.77</v>
      </c>
      <c r="AD514" s="6">
        <v>-0.45</v>
      </c>
      <c r="AE514" s="6">
        <v>0.92</v>
      </c>
      <c r="AF514" s="6">
        <v>11.81</v>
      </c>
      <c r="AG514" s="6">
        <v>16.8</v>
      </c>
      <c r="AH514" s="6">
        <v>-33.28</v>
      </c>
      <c r="AI514" s="6">
        <v>0.96</v>
      </c>
      <c r="AJ514" s="6">
        <v>8.67</v>
      </c>
      <c r="AK514" s="6">
        <v>10.029999999999999</v>
      </c>
      <c r="AL514" s="6">
        <v>3.47</v>
      </c>
      <c r="AM514">
        <v>11.3</v>
      </c>
      <c r="AN514">
        <v>11.4</v>
      </c>
      <c r="AO514">
        <v>5.8</v>
      </c>
      <c r="AP514">
        <v>0.9</v>
      </c>
      <c r="AQ514">
        <v>-20.9</v>
      </c>
      <c r="AR514">
        <v>-21.7</v>
      </c>
      <c r="AS514">
        <v>-31.7</v>
      </c>
      <c r="AT514">
        <v>-28.4</v>
      </c>
      <c r="AU514">
        <v>-28.2</v>
      </c>
      <c r="AV514">
        <v>22</v>
      </c>
      <c r="AW514">
        <v>7.4</v>
      </c>
      <c r="AX514" s="6">
        <v>6.17</v>
      </c>
      <c r="AY514" s="6">
        <v>2.12</v>
      </c>
      <c r="AZ514" s="6">
        <v>0</v>
      </c>
      <c r="BA514" s="6">
        <v>0.04</v>
      </c>
      <c r="BB514" s="6">
        <v>-10.56</v>
      </c>
      <c r="BC514" s="6">
        <v>-8.34</v>
      </c>
      <c r="BD514" s="6">
        <v>-2.65</v>
      </c>
      <c r="BE514" s="6">
        <v>-26.89</v>
      </c>
      <c r="BF514" s="6">
        <v>11.04</v>
      </c>
      <c r="BG514" s="6">
        <v>81.98</v>
      </c>
      <c r="BH514" s="6">
        <v>313.11</v>
      </c>
    </row>
    <row r="515" spans="1:60" hidden="1" x14ac:dyDescent="0.2">
      <c r="A515" t="s">
        <v>3141</v>
      </c>
      <c r="B515" t="s">
        <v>102</v>
      </c>
      <c r="C515" t="s">
        <v>103</v>
      </c>
      <c r="D515">
        <v>84</v>
      </c>
      <c r="E515" t="s">
        <v>63</v>
      </c>
      <c r="G515" t="s">
        <v>74</v>
      </c>
      <c r="H515" t="s">
        <v>104</v>
      </c>
      <c r="K515" t="s">
        <v>105</v>
      </c>
      <c r="L515" t="s">
        <v>86</v>
      </c>
      <c r="M515" t="s">
        <v>106</v>
      </c>
      <c r="N515" s="17" t="s">
        <v>107</v>
      </c>
      <c r="O515" s="19">
        <f t="shared" si="3"/>
        <v>4823</v>
      </c>
      <c r="P515">
        <v>1</v>
      </c>
      <c r="Q515" t="s">
        <v>108</v>
      </c>
      <c r="R515" s="6">
        <v>2.59</v>
      </c>
      <c r="S515">
        <v>33.5</v>
      </c>
      <c r="T515">
        <v>45.7</v>
      </c>
      <c r="U515" s="5">
        <v>3</v>
      </c>
      <c r="V515" s="5">
        <v>3</v>
      </c>
      <c r="W515" s="6">
        <v>11.36</v>
      </c>
      <c r="X515" s="6">
        <v>9.7200000000000006</v>
      </c>
      <c r="Y515" s="6">
        <v>0.9</v>
      </c>
      <c r="Z515" s="6">
        <v>0.93</v>
      </c>
      <c r="AA515" s="6">
        <v>0.92</v>
      </c>
      <c r="AB515" s="6">
        <v>8.82</v>
      </c>
      <c r="AC515" s="6">
        <v>7.79</v>
      </c>
      <c r="AD515" s="6">
        <v>-5.58</v>
      </c>
      <c r="AE515" s="6">
        <v>0.87</v>
      </c>
      <c r="AF515" s="6">
        <v>8.14</v>
      </c>
      <c r="AG515" s="6">
        <v>6.25</v>
      </c>
      <c r="AH515" s="6">
        <v>6.06</v>
      </c>
      <c r="AI515" s="6">
        <v>0.98</v>
      </c>
      <c r="AJ515" s="6">
        <v>4.47</v>
      </c>
      <c r="AK515" s="6">
        <v>3.61</v>
      </c>
      <c r="AL515" s="6">
        <v>-0.42</v>
      </c>
      <c r="AM515">
        <v>15.3</v>
      </c>
      <c r="AN515">
        <v>12.9</v>
      </c>
      <c r="AO515">
        <v>9.8000000000000007</v>
      </c>
      <c r="AP515">
        <v>1.4</v>
      </c>
      <c r="AQ515">
        <v>-14.7</v>
      </c>
      <c r="AR515">
        <v>-9.3000000000000007</v>
      </c>
      <c r="AS515">
        <v>-21.6</v>
      </c>
      <c r="AT515">
        <v>3.7</v>
      </c>
      <c r="AU515">
        <v>-18.2</v>
      </c>
      <c r="AV515">
        <v>16.7</v>
      </c>
      <c r="AW515">
        <v>4.7</v>
      </c>
      <c r="AX515" s="6">
        <v>6.09</v>
      </c>
      <c r="AY515" s="6">
        <v>8.1300000000000008</v>
      </c>
      <c r="AZ515" s="6">
        <v>0</v>
      </c>
      <c r="BA515" s="6">
        <v>-5.54</v>
      </c>
      <c r="BB515" s="6">
        <v>-1.98</v>
      </c>
      <c r="BC515" s="6">
        <v>4.28</v>
      </c>
      <c r="BD515" s="6">
        <v>19.510000000000002</v>
      </c>
      <c r="BE515" s="6">
        <v>8.0500000000000007</v>
      </c>
      <c r="BF515" s="6">
        <v>47.81</v>
      </c>
      <c r="BG515" s="6">
        <v>80.55</v>
      </c>
      <c r="BH515" s="6">
        <v>591.78</v>
      </c>
    </row>
    <row r="516" spans="1:60" hidden="1" x14ac:dyDescent="0.2">
      <c r="A516" t="s">
        <v>3147</v>
      </c>
      <c r="B516" t="s">
        <v>194</v>
      </c>
      <c r="C516" t="s">
        <v>195</v>
      </c>
      <c r="D516">
        <v>49</v>
      </c>
      <c r="E516" t="s">
        <v>196</v>
      </c>
      <c r="H516" t="s">
        <v>197</v>
      </c>
      <c r="K516" t="s">
        <v>96</v>
      </c>
      <c r="L516" t="s">
        <v>86</v>
      </c>
      <c r="M516" t="s">
        <v>198</v>
      </c>
      <c r="N516" t="s">
        <v>199</v>
      </c>
      <c r="O516" s="19">
        <f t="shared" ref="O516:O579" si="4">SUBSTITUTE(SUBSTITUTE(SUBSTITUTE(N516, " Mrd. €", ""), ".", ""), ",", ".")*1</f>
        <v>1886</v>
      </c>
      <c r="P516">
        <v>1</v>
      </c>
      <c r="Q516" t="s">
        <v>200</v>
      </c>
      <c r="R516" s="6">
        <v>2.89</v>
      </c>
      <c r="S516">
        <v>53.8</v>
      </c>
      <c r="T516">
        <v>37.799999999999997</v>
      </c>
      <c r="U516" s="5">
        <v>0</v>
      </c>
      <c r="V516" s="5">
        <v>3</v>
      </c>
      <c r="W516" s="6">
        <v>7.2</v>
      </c>
      <c r="X516" s="6">
        <v>2.27</v>
      </c>
      <c r="Y516" s="6">
        <v>16.91</v>
      </c>
      <c r="Z516" s="6">
        <v>0.99</v>
      </c>
      <c r="AA516" s="6">
        <v>0.94</v>
      </c>
      <c r="AB516" s="6">
        <v>5.65</v>
      </c>
      <c r="AC516" s="6">
        <v>-3.98</v>
      </c>
      <c r="AD516" s="6">
        <v>13.95</v>
      </c>
      <c r="AE516" s="6">
        <v>0.86</v>
      </c>
      <c r="AF516" s="6">
        <v>10.06</v>
      </c>
      <c r="AG516" s="6">
        <v>-3.7</v>
      </c>
      <c r="AH516" s="6">
        <v>18.57</v>
      </c>
      <c r="AI516" s="6">
        <v>0.96</v>
      </c>
      <c r="AJ516" s="6">
        <v>12.85</v>
      </c>
      <c r="AK516" s="6">
        <v>7.53</v>
      </c>
      <c r="AL516" s="6">
        <v>2.2999999999999998</v>
      </c>
      <c r="AM516">
        <v>21.1</v>
      </c>
      <c r="AN516">
        <v>18.600000000000001</v>
      </c>
      <c r="AO516">
        <v>11.7</v>
      </c>
      <c r="AP516">
        <v>0.8</v>
      </c>
      <c r="AQ516">
        <v>5.5</v>
      </c>
      <c r="AR516">
        <v>6.3</v>
      </c>
      <c r="AS516">
        <v>-27.2</v>
      </c>
      <c r="AT516">
        <v>-23.2</v>
      </c>
      <c r="AU516">
        <v>-5.9</v>
      </c>
      <c r="AV516">
        <v>22.7</v>
      </c>
      <c r="AW516">
        <v>6.5</v>
      </c>
      <c r="AX516" s="6">
        <v>5.87</v>
      </c>
      <c r="AY516" s="6">
        <v>-0.92</v>
      </c>
      <c r="AZ516" s="6">
        <v>0</v>
      </c>
      <c r="BA516" s="6">
        <v>0.37</v>
      </c>
      <c r="BB516" s="6">
        <v>8.69</v>
      </c>
      <c r="BC516" s="6">
        <v>15.76</v>
      </c>
      <c r="BD516" s="6">
        <v>49.65</v>
      </c>
      <c r="BE516" s="6">
        <v>8.25</v>
      </c>
      <c r="BF516" s="6">
        <v>-4.5199999999999996</v>
      </c>
      <c r="BG516" s="6">
        <v>76.94</v>
      </c>
      <c r="BH516" s="6">
        <v>229.54</v>
      </c>
    </row>
    <row r="517" spans="1:60" hidden="1" x14ac:dyDescent="0.2">
      <c r="A517" t="s">
        <v>3153</v>
      </c>
      <c r="B517" t="s">
        <v>1782</v>
      </c>
      <c r="C517" t="s">
        <v>1783</v>
      </c>
      <c r="D517">
        <v>97</v>
      </c>
      <c r="E517" t="s">
        <v>473</v>
      </c>
      <c r="G517" t="s">
        <v>74</v>
      </c>
      <c r="H517" t="s">
        <v>1784</v>
      </c>
      <c r="K517" t="s">
        <v>274</v>
      </c>
      <c r="L517" t="s">
        <v>558</v>
      </c>
      <c r="M517" t="s">
        <v>826</v>
      </c>
      <c r="N517" t="s">
        <v>1785</v>
      </c>
      <c r="O517" s="19">
        <f t="shared" si="4"/>
        <v>5952</v>
      </c>
      <c r="P517">
        <v>1</v>
      </c>
      <c r="Q517" t="s">
        <v>544</v>
      </c>
      <c r="R517" s="6">
        <v>2.04</v>
      </c>
      <c r="S517">
        <v>28.8</v>
      </c>
      <c r="T517">
        <v>25.2</v>
      </c>
      <c r="U517" s="5">
        <v>3</v>
      </c>
      <c r="V517" s="5">
        <v>3</v>
      </c>
      <c r="W517" s="6">
        <v>17.489999999999998</v>
      </c>
      <c r="X517" s="6">
        <v>9.64</v>
      </c>
      <c r="Y517" s="6">
        <v>9.8000000000000007</v>
      </c>
      <c r="Z517" s="6">
        <v>0.88</v>
      </c>
      <c r="AA517" s="6">
        <v>0.78</v>
      </c>
      <c r="AB517" s="6">
        <v>6.89</v>
      </c>
      <c r="AC517" s="6">
        <v>12.22</v>
      </c>
      <c r="AD517" s="6">
        <v>14.62</v>
      </c>
      <c r="AE517" s="6">
        <v>0.92</v>
      </c>
      <c r="AF517" s="6">
        <v>17.97</v>
      </c>
      <c r="AG517" s="6">
        <v>22.68</v>
      </c>
      <c r="AH517" s="6">
        <v>22.41</v>
      </c>
      <c r="AI517" s="6">
        <v>0.94</v>
      </c>
      <c r="AJ517" s="6">
        <v>5.64</v>
      </c>
      <c r="AK517" s="6">
        <v>3.23</v>
      </c>
      <c r="AL517" s="6">
        <v>4.99</v>
      </c>
      <c r="AM517">
        <v>13.1</v>
      </c>
      <c r="AN517">
        <v>14.2</v>
      </c>
      <c r="AO517">
        <v>9.3000000000000007</v>
      </c>
      <c r="AP517">
        <v>2</v>
      </c>
      <c r="AQ517">
        <v>-9.5</v>
      </c>
      <c r="AR517">
        <v>-27.2</v>
      </c>
      <c r="AS517">
        <v>-33.700000000000003</v>
      </c>
      <c r="AT517">
        <v>-9.3000000000000007</v>
      </c>
      <c r="AU517">
        <v>-32.6</v>
      </c>
      <c r="AV517">
        <v>33.5</v>
      </c>
      <c r="AW517">
        <v>3.1</v>
      </c>
      <c r="AX517" s="6">
        <v>5.79</v>
      </c>
      <c r="AY517" s="6">
        <v>1.35</v>
      </c>
      <c r="AZ517" s="6">
        <v>0</v>
      </c>
      <c r="BA517" s="6">
        <v>1.42</v>
      </c>
      <c r="BB517" s="6">
        <v>13.62</v>
      </c>
      <c r="BC517" s="6">
        <v>11.1</v>
      </c>
      <c r="BD517" s="6">
        <v>4.03</v>
      </c>
      <c r="BE517" s="6">
        <v>33.42</v>
      </c>
      <c r="BF517" s="6">
        <v>6.91</v>
      </c>
      <c r="BG517" s="6">
        <v>75.56</v>
      </c>
      <c r="BH517" s="6">
        <v>224.57</v>
      </c>
    </row>
    <row r="518" spans="1:60" hidden="1" x14ac:dyDescent="0.2">
      <c r="A518" t="s">
        <v>3158</v>
      </c>
      <c r="B518" t="s">
        <v>910</v>
      </c>
      <c r="C518" t="s">
        <v>911</v>
      </c>
      <c r="D518">
        <v>74</v>
      </c>
      <c r="E518" t="s">
        <v>912</v>
      </c>
      <c r="G518" t="s">
        <v>84</v>
      </c>
      <c r="H518" t="s">
        <v>913</v>
      </c>
      <c r="K518" t="s">
        <v>65</v>
      </c>
      <c r="L518" t="s">
        <v>66</v>
      </c>
      <c r="M518" t="s">
        <v>346</v>
      </c>
      <c r="N518" t="s">
        <v>914</v>
      </c>
      <c r="O518" s="19">
        <f t="shared" si="4"/>
        <v>48625</v>
      </c>
      <c r="P518">
        <v>4</v>
      </c>
      <c r="Q518" t="s">
        <v>878</v>
      </c>
      <c r="R518" s="6">
        <v>1.74</v>
      </c>
      <c r="S518">
        <v>17.899999999999999</v>
      </c>
      <c r="T518">
        <v>4.7</v>
      </c>
      <c r="U518" s="5">
        <v>0</v>
      </c>
      <c r="V518" s="5">
        <v>3</v>
      </c>
      <c r="W518" s="6">
        <v>7.78</v>
      </c>
      <c r="X518" s="6">
        <v>10.01</v>
      </c>
      <c r="Y518" s="6">
        <v>3.33</v>
      </c>
      <c r="Z518" s="6">
        <v>0.87</v>
      </c>
      <c r="AA518" s="6">
        <v>0.67</v>
      </c>
      <c r="AB518" s="6">
        <v>6.37</v>
      </c>
      <c r="AC518" s="6">
        <v>2.48</v>
      </c>
      <c r="AD518" s="6">
        <v>6.51</v>
      </c>
      <c r="AE518" s="6">
        <v>0.87</v>
      </c>
      <c r="AF518" s="6">
        <v>13.44</v>
      </c>
      <c r="AG518" s="6">
        <v>10.29</v>
      </c>
      <c r="AI518" s="6">
        <v>0.99</v>
      </c>
      <c r="AJ518" s="6">
        <v>5.7</v>
      </c>
      <c r="AK518" s="6">
        <v>6.39</v>
      </c>
      <c r="AL518" s="6">
        <v>4.4800000000000004</v>
      </c>
      <c r="AM518">
        <v>10.8</v>
      </c>
      <c r="AN518">
        <v>10.3</v>
      </c>
      <c r="AO518">
        <v>2.6</v>
      </c>
      <c r="AP518">
        <v>1.4</v>
      </c>
      <c r="AQ518">
        <v>9.3000000000000007</v>
      </c>
      <c r="AR518">
        <v>-0.3</v>
      </c>
      <c r="AS518">
        <v>-22.6</v>
      </c>
      <c r="AT518">
        <v>-8.9</v>
      </c>
      <c r="AU518">
        <v>5.5</v>
      </c>
      <c r="AV518">
        <v>9.8000000000000007</v>
      </c>
      <c r="AW518">
        <v>2.7</v>
      </c>
      <c r="AX518" s="6">
        <v>5.76</v>
      </c>
      <c r="AY518" s="6">
        <v>9.89</v>
      </c>
      <c r="AZ518" s="6">
        <v>0</v>
      </c>
      <c r="BA518" s="6">
        <v>0.01</v>
      </c>
      <c r="BB518" s="6">
        <v>-2.95</v>
      </c>
      <c r="BC518" s="6">
        <v>0.63</v>
      </c>
      <c r="BD518" s="6">
        <v>20.8</v>
      </c>
      <c r="BE518" s="6">
        <v>24.56</v>
      </c>
      <c r="BF518" s="6">
        <v>60.28</v>
      </c>
      <c r="BG518" s="6">
        <v>75.03</v>
      </c>
      <c r="BH518" s="6">
        <v>1137.6500000000001</v>
      </c>
    </row>
    <row r="519" spans="1:60" hidden="1" x14ac:dyDescent="0.2">
      <c r="A519" t="s">
        <v>3164</v>
      </c>
      <c r="B519" t="s">
        <v>3673</v>
      </c>
      <c r="C519" t="s">
        <v>3674</v>
      </c>
      <c r="D519">
        <v>87</v>
      </c>
      <c r="E519" t="s">
        <v>397</v>
      </c>
      <c r="H519" t="s">
        <v>1878</v>
      </c>
      <c r="K519" t="s">
        <v>500</v>
      </c>
      <c r="L519" t="s">
        <v>86</v>
      </c>
      <c r="M519" t="s">
        <v>158</v>
      </c>
      <c r="N519" t="s">
        <v>3675</v>
      </c>
      <c r="O519" s="19">
        <f t="shared" si="4"/>
        <v>1364</v>
      </c>
      <c r="P519">
        <v>4</v>
      </c>
      <c r="Q519" t="s">
        <v>2949</v>
      </c>
      <c r="R519" s="6">
        <v>6.88</v>
      </c>
      <c r="S519">
        <v>88.9</v>
      </c>
      <c r="T519">
        <v>48.1</v>
      </c>
      <c r="U519" s="5">
        <v>3</v>
      </c>
      <c r="V519" s="5">
        <v>3</v>
      </c>
      <c r="W519" s="6">
        <v>11.03</v>
      </c>
      <c r="X519" s="6">
        <v>11.36</v>
      </c>
      <c r="Y519" s="6">
        <v>7.74</v>
      </c>
      <c r="Z519" s="6">
        <v>0.93</v>
      </c>
      <c r="AA519" s="6">
        <v>0.76</v>
      </c>
      <c r="AB519" s="6">
        <v>6.4</v>
      </c>
      <c r="AC519" s="6">
        <v>20.010000000000002</v>
      </c>
      <c r="AD519" s="6">
        <v>3.97</v>
      </c>
      <c r="AE519" s="6">
        <v>0.57999999999999996</v>
      </c>
      <c r="AF519" s="6">
        <v>6.13</v>
      </c>
      <c r="AG519" s="6">
        <v>458.29</v>
      </c>
      <c r="AH519" s="6">
        <v>-28</v>
      </c>
      <c r="AI519" s="6">
        <v>0.96</v>
      </c>
      <c r="AJ519" s="6">
        <v>6.59</v>
      </c>
      <c r="AK519" s="6">
        <v>4.05</v>
      </c>
      <c r="AL519" s="6">
        <v>-2.21</v>
      </c>
      <c r="AM519">
        <v>12.9</v>
      </c>
      <c r="AN519">
        <v>12.9</v>
      </c>
      <c r="AO519">
        <v>5.0999999999999996</v>
      </c>
      <c r="AP519">
        <v>0.4</v>
      </c>
      <c r="AQ519">
        <v>-24.8</v>
      </c>
      <c r="AR519">
        <v>-15.9</v>
      </c>
      <c r="AS519">
        <v>-47.1</v>
      </c>
      <c r="AT519">
        <v>-10.1</v>
      </c>
      <c r="AU519">
        <v>-3.8</v>
      </c>
      <c r="AV519">
        <v>2.7</v>
      </c>
      <c r="AW519">
        <v>1</v>
      </c>
      <c r="AX519" s="6">
        <v>5.22</v>
      </c>
      <c r="AY519" s="6">
        <v>6.55</v>
      </c>
      <c r="AZ519" s="6">
        <v>0</v>
      </c>
      <c r="BA519" s="6">
        <v>-1.54</v>
      </c>
      <c r="BB519" s="6">
        <v>0.17</v>
      </c>
      <c r="BC519" s="6">
        <v>2.87</v>
      </c>
      <c r="BD519" s="6">
        <v>10.17</v>
      </c>
      <c r="BE519" s="6">
        <v>8.92</v>
      </c>
      <c r="BF519" s="6">
        <v>37.32</v>
      </c>
      <c r="BG519" s="6">
        <v>66.38</v>
      </c>
      <c r="BH519" s="6">
        <v>1323.82</v>
      </c>
    </row>
    <row r="520" spans="1:60" hidden="1" x14ac:dyDescent="0.2">
      <c r="A520" t="s">
        <v>3169</v>
      </c>
      <c r="B520" t="s">
        <v>3512</v>
      </c>
      <c r="C520" t="s">
        <v>3513</v>
      </c>
      <c r="D520">
        <v>60</v>
      </c>
      <c r="E520" t="s">
        <v>338</v>
      </c>
      <c r="G520" t="s">
        <v>74</v>
      </c>
      <c r="H520" t="s">
        <v>3514</v>
      </c>
      <c r="K520" t="s">
        <v>105</v>
      </c>
      <c r="L520" t="s">
        <v>86</v>
      </c>
      <c r="M520" t="s">
        <v>1393</v>
      </c>
      <c r="N520" t="s">
        <v>3515</v>
      </c>
      <c r="O520" s="19">
        <f t="shared" si="4"/>
        <v>1750</v>
      </c>
      <c r="P520">
        <v>1</v>
      </c>
      <c r="Q520" t="s">
        <v>192</v>
      </c>
      <c r="R520" s="6">
        <v>3.97</v>
      </c>
      <c r="S520">
        <v>52.8</v>
      </c>
      <c r="T520">
        <v>100</v>
      </c>
      <c r="U520" s="5">
        <v>3</v>
      </c>
      <c r="V520" s="5">
        <v>3</v>
      </c>
      <c r="W520" s="6">
        <v>9.07</v>
      </c>
      <c r="X520" s="6">
        <v>4.49</v>
      </c>
      <c r="Y520" s="6">
        <v>3.03</v>
      </c>
      <c r="Z520" s="6">
        <v>0.95</v>
      </c>
      <c r="AA520" s="6">
        <v>0.89</v>
      </c>
      <c r="AB520" s="6">
        <v>3.96</v>
      </c>
      <c r="AC520" s="6">
        <v>5.76</v>
      </c>
      <c r="AD520" s="6">
        <v>-0.21</v>
      </c>
      <c r="AE520" s="6">
        <v>0.75</v>
      </c>
      <c r="AF520" s="6">
        <v>4.58</v>
      </c>
      <c r="AG520" s="6">
        <v>-3.23</v>
      </c>
      <c r="AH520" s="6">
        <v>70.52</v>
      </c>
      <c r="AI520" s="6">
        <v>0.96</v>
      </c>
      <c r="AJ520" s="6">
        <v>3.43</v>
      </c>
      <c r="AK520" s="6">
        <v>4.99</v>
      </c>
      <c r="AL520" s="6">
        <v>0.16</v>
      </c>
      <c r="AM520">
        <v>10.5</v>
      </c>
      <c r="AN520">
        <v>13.3</v>
      </c>
      <c r="AO520">
        <v>11.4</v>
      </c>
      <c r="AP520">
        <v>0.9</v>
      </c>
      <c r="AQ520">
        <v>-18.600000000000001</v>
      </c>
      <c r="AR520">
        <v>-44.1</v>
      </c>
      <c r="AS520">
        <v>-0.9</v>
      </c>
      <c r="AT520">
        <v>-14.7</v>
      </c>
      <c r="AU520">
        <v>-22.4</v>
      </c>
      <c r="AV520">
        <v>30.5</v>
      </c>
      <c r="AW520">
        <v>9999</v>
      </c>
      <c r="AX520" s="6">
        <v>5.17</v>
      </c>
      <c r="AY520" s="6">
        <v>0.45</v>
      </c>
      <c r="AZ520" s="6">
        <v>0</v>
      </c>
      <c r="BA520" s="6">
        <v>0.71</v>
      </c>
      <c r="BB520" s="6">
        <v>7.48</v>
      </c>
      <c r="BC520" s="6">
        <v>9.57</v>
      </c>
      <c r="BD520" s="6">
        <v>16.73</v>
      </c>
      <c r="BE520" s="6">
        <v>-9.58</v>
      </c>
      <c r="BF520" s="6">
        <v>2.29</v>
      </c>
      <c r="BG520" s="6">
        <v>65.53</v>
      </c>
      <c r="BH520" s="6">
        <v>317.02999999999997</v>
      </c>
    </row>
    <row r="521" spans="1:60" hidden="1" x14ac:dyDescent="0.2">
      <c r="A521" t="s">
        <v>3175</v>
      </c>
      <c r="B521" t="s">
        <v>1516</v>
      </c>
      <c r="C521" t="s">
        <v>1522</v>
      </c>
      <c r="D521">
        <v>46</v>
      </c>
      <c r="E521" t="s">
        <v>155</v>
      </c>
      <c r="G521" t="s">
        <v>84</v>
      </c>
      <c r="H521" t="s">
        <v>1523</v>
      </c>
      <c r="K521" t="s">
        <v>65</v>
      </c>
      <c r="L521" t="s">
        <v>97</v>
      </c>
      <c r="M521" t="s">
        <v>1524</v>
      </c>
      <c r="N521" t="s">
        <v>1525</v>
      </c>
      <c r="O521" s="19">
        <f t="shared" si="4"/>
        <v>40954</v>
      </c>
      <c r="P521">
        <v>1</v>
      </c>
      <c r="Q521" t="s">
        <v>1526</v>
      </c>
      <c r="R521" s="6">
        <v>2.14</v>
      </c>
      <c r="S521">
        <v>130</v>
      </c>
      <c r="T521">
        <v>84.1</v>
      </c>
      <c r="U521" s="5">
        <v>3</v>
      </c>
      <c r="V521" s="5">
        <v>3</v>
      </c>
      <c r="W521" s="6">
        <v>13.31</v>
      </c>
      <c r="X521" s="6">
        <v>10.11</v>
      </c>
      <c r="Y521" s="6">
        <v>2.33</v>
      </c>
      <c r="Z521" s="6">
        <v>0.96</v>
      </c>
      <c r="AA521" s="6">
        <v>0.77</v>
      </c>
      <c r="AB521" s="6">
        <v>-4.43</v>
      </c>
      <c r="AC521" s="6">
        <v>-18.84</v>
      </c>
      <c r="AD521" s="6">
        <v>-35.18</v>
      </c>
      <c r="AE521" s="6">
        <v>0.88</v>
      </c>
      <c r="AF521" s="6">
        <v>4.5999999999999996</v>
      </c>
      <c r="AG521" s="6">
        <v>-2.39</v>
      </c>
      <c r="AH521" s="6">
        <v>0.78</v>
      </c>
      <c r="AI521" s="6">
        <v>0.97</v>
      </c>
      <c r="AJ521" s="6">
        <v>3.47</v>
      </c>
      <c r="AK521" s="6">
        <v>0.66</v>
      </c>
      <c r="AL521" s="6">
        <v>-2.08</v>
      </c>
      <c r="AM521">
        <v>69.3</v>
      </c>
      <c r="AN521">
        <v>60.7</v>
      </c>
      <c r="AO521">
        <v>20.3</v>
      </c>
      <c r="AP521">
        <v>2.9</v>
      </c>
      <c r="AQ521">
        <v>75.400000000000006</v>
      </c>
      <c r="AR521">
        <v>72.400000000000006</v>
      </c>
      <c r="AS521">
        <v>-9.3000000000000007</v>
      </c>
      <c r="AT521">
        <v>-26.5</v>
      </c>
      <c r="AU521">
        <v>-49.6</v>
      </c>
      <c r="AV521">
        <v>27.1</v>
      </c>
      <c r="AW521">
        <v>53.5</v>
      </c>
      <c r="AX521" s="6">
        <v>4.84</v>
      </c>
      <c r="AY521" s="6">
        <v>-5.22</v>
      </c>
      <c r="AZ521" s="6">
        <v>0</v>
      </c>
      <c r="BA521" s="6">
        <v>-2.2799999999999998</v>
      </c>
      <c r="BB521" s="6">
        <v>-8.7100000000000009</v>
      </c>
      <c r="BC521" s="6">
        <v>-17.23</v>
      </c>
      <c r="BD521" s="6">
        <v>-6.64</v>
      </c>
      <c r="BE521" s="6">
        <v>-34.58</v>
      </c>
      <c r="BF521" s="6">
        <v>-23.5</v>
      </c>
      <c r="BG521" s="6">
        <v>60.5</v>
      </c>
      <c r="BH521" s="6">
        <v>19.86</v>
      </c>
    </row>
    <row r="522" spans="1:60" hidden="1" x14ac:dyDescent="0.2">
      <c r="A522" t="s">
        <v>3180</v>
      </c>
      <c r="B522" t="s">
        <v>2418</v>
      </c>
      <c r="C522" t="s">
        <v>2419</v>
      </c>
      <c r="D522">
        <v>29</v>
      </c>
      <c r="E522" t="s">
        <v>1542</v>
      </c>
      <c r="G522" t="s">
        <v>94</v>
      </c>
      <c r="H522" t="s">
        <v>2420</v>
      </c>
      <c r="K522" t="s">
        <v>65</v>
      </c>
      <c r="L522" t="s">
        <v>558</v>
      </c>
      <c r="M522" t="s">
        <v>1134</v>
      </c>
      <c r="N522" t="s">
        <v>2421</v>
      </c>
      <c r="O522" s="19">
        <f t="shared" si="4"/>
        <v>3510</v>
      </c>
      <c r="P522">
        <v>4</v>
      </c>
      <c r="Q522" t="s">
        <v>2123</v>
      </c>
      <c r="R522" s="6">
        <v>3.32</v>
      </c>
      <c r="S522">
        <v>42.4</v>
      </c>
      <c r="T522">
        <v>67.400000000000006</v>
      </c>
      <c r="U522" s="5">
        <v>3</v>
      </c>
      <c r="V522" s="5">
        <v>3</v>
      </c>
      <c r="W522" s="6">
        <v>30.8</v>
      </c>
      <c r="X522" s="6">
        <v>11.48</v>
      </c>
      <c r="Y522" s="6">
        <v>13.01</v>
      </c>
      <c r="Z522" s="6">
        <v>0.77</v>
      </c>
      <c r="AA522" s="6">
        <v>0.68</v>
      </c>
      <c r="AB522" s="6">
        <v>9.99</v>
      </c>
      <c r="AC522" s="6">
        <v>-2.31</v>
      </c>
      <c r="AD522" s="6">
        <v>-2.06</v>
      </c>
      <c r="AE522" s="6">
        <v>0.37</v>
      </c>
      <c r="AF522" s="6">
        <v>-2.34</v>
      </c>
      <c r="AG522" s="6">
        <v>-5.48</v>
      </c>
      <c r="AH522" s="6">
        <v>130.72999999999999</v>
      </c>
      <c r="AI522" s="6">
        <v>0.88</v>
      </c>
      <c r="AJ522" s="6">
        <v>11.5</v>
      </c>
      <c r="AK522" s="6">
        <v>2.08</v>
      </c>
      <c r="AL522" s="6">
        <v>5.45</v>
      </c>
      <c r="AM522">
        <v>16.600000000000001</v>
      </c>
      <c r="AN522">
        <v>12.8</v>
      </c>
      <c r="AO522">
        <v>13.4</v>
      </c>
      <c r="AP522">
        <v>0.8</v>
      </c>
      <c r="AQ522">
        <v>-31.2</v>
      </c>
      <c r="AR522">
        <v>-34.9</v>
      </c>
      <c r="AS522">
        <v>-15.7</v>
      </c>
      <c r="AT522">
        <v>-36.9</v>
      </c>
      <c r="AU522">
        <v>-58.8</v>
      </c>
      <c r="AV522">
        <v>44.3</v>
      </c>
      <c r="AW522">
        <v>66</v>
      </c>
      <c r="AX522" s="6">
        <v>4.78</v>
      </c>
      <c r="AY522" s="6">
        <v>0.08</v>
      </c>
      <c r="AZ522" s="6">
        <v>0</v>
      </c>
      <c r="BA522" s="6">
        <v>-3.19</v>
      </c>
      <c r="BB522" s="6">
        <v>-7.57</v>
      </c>
      <c r="BC522" s="6">
        <v>-3.91</v>
      </c>
      <c r="BD522" s="6">
        <v>16.43</v>
      </c>
      <c r="BE522" s="6">
        <v>-30.09</v>
      </c>
      <c r="BF522" s="6">
        <v>0.41</v>
      </c>
      <c r="BG522" s="6">
        <v>59.46</v>
      </c>
      <c r="BH522" s="6">
        <v>925.85</v>
      </c>
    </row>
    <row r="523" spans="1:60" hidden="1" x14ac:dyDescent="0.2">
      <c r="A523" t="s">
        <v>3186</v>
      </c>
      <c r="B523" t="s">
        <v>1124</v>
      </c>
      <c r="C523" t="s">
        <v>1125</v>
      </c>
      <c r="D523">
        <v>92</v>
      </c>
      <c r="E523" t="s">
        <v>1126</v>
      </c>
      <c r="H523" t="s">
        <v>1127</v>
      </c>
      <c r="K523" t="s">
        <v>309</v>
      </c>
      <c r="L523" t="s">
        <v>558</v>
      </c>
      <c r="M523" t="s">
        <v>826</v>
      </c>
      <c r="N523" t="s">
        <v>1128</v>
      </c>
      <c r="O523" s="19">
        <f t="shared" si="4"/>
        <v>85881</v>
      </c>
      <c r="P523">
        <v>4</v>
      </c>
      <c r="Q523" t="s">
        <v>1129</v>
      </c>
      <c r="R523" s="6">
        <v>2.4300000000000002</v>
      </c>
      <c r="S523">
        <v>53.9</v>
      </c>
      <c r="T523">
        <v>56.5</v>
      </c>
      <c r="U523" s="5">
        <v>3</v>
      </c>
      <c r="V523" s="5">
        <v>3</v>
      </c>
      <c r="W523" s="6">
        <v>6.52</v>
      </c>
      <c r="X523" s="6">
        <v>5.5</v>
      </c>
      <c r="Y523" s="6">
        <v>36</v>
      </c>
      <c r="Z523" s="6">
        <v>0.9</v>
      </c>
      <c r="AA523" s="6">
        <v>0.65</v>
      </c>
      <c r="AB523" s="6">
        <v>5.92</v>
      </c>
      <c r="AC523" s="6">
        <v>19.8</v>
      </c>
      <c r="AD523" s="6">
        <v>8.3800000000000008</v>
      </c>
      <c r="AE523" s="6">
        <v>0.85</v>
      </c>
      <c r="AF523" s="6">
        <v>3.38</v>
      </c>
      <c r="AG523" s="6">
        <v>12.72</v>
      </c>
      <c r="AH523" s="6">
        <v>17.510000000000002</v>
      </c>
      <c r="AI523" s="6">
        <v>0.94</v>
      </c>
      <c r="AJ523" s="6">
        <v>4.1500000000000004</v>
      </c>
      <c r="AK523" s="6">
        <v>4.16</v>
      </c>
      <c r="AL523" s="6">
        <v>5.73</v>
      </c>
      <c r="AM523">
        <v>36.5</v>
      </c>
      <c r="AN523">
        <v>22.2</v>
      </c>
      <c r="AO523">
        <v>18.899999999999999</v>
      </c>
      <c r="AP523">
        <v>4.3</v>
      </c>
      <c r="AQ523">
        <v>-16.899999999999999</v>
      </c>
      <c r="AR523">
        <v>24</v>
      </c>
      <c r="AS523">
        <v>9.8000000000000007</v>
      </c>
      <c r="AT523">
        <v>28.2</v>
      </c>
      <c r="AU523">
        <v>-8.1999999999999993</v>
      </c>
      <c r="AV523">
        <v>37.9</v>
      </c>
      <c r="AW523">
        <v>9.6</v>
      </c>
      <c r="AX523" s="6">
        <v>4.41</v>
      </c>
      <c r="AY523" s="6">
        <v>14.33</v>
      </c>
      <c r="AZ523" s="6">
        <v>0</v>
      </c>
      <c r="BA523" s="6">
        <v>0.49</v>
      </c>
      <c r="BB523" s="6">
        <v>12.41</v>
      </c>
      <c r="BC523" s="6">
        <v>0.63</v>
      </c>
      <c r="BD523" s="6">
        <v>31.01</v>
      </c>
      <c r="BE523" s="6">
        <v>-1.17</v>
      </c>
      <c r="BF523" s="6">
        <v>95.35</v>
      </c>
      <c r="BG523" s="6">
        <v>53.9</v>
      </c>
      <c r="BH523" s="6">
        <v>927.87</v>
      </c>
    </row>
    <row r="524" spans="1:60" hidden="1" x14ac:dyDescent="0.2">
      <c r="A524" t="s">
        <v>3191</v>
      </c>
      <c r="B524" t="s">
        <v>3563</v>
      </c>
      <c r="C524" t="s">
        <v>3564</v>
      </c>
      <c r="D524">
        <v>69</v>
      </c>
      <c r="E524" t="s">
        <v>850</v>
      </c>
      <c r="H524" t="s">
        <v>3565</v>
      </c>
      <c r="K524" t="s">
        <v>76</v>
      </c>
      <c r="L524" t="s">
        <v>114</v>
      </c>
      <c r="M524" t="s">
        <v>1379</v>
      </c>
      <c r="N524" t="s">
        <v>3566</v>
      </c>
      <c r="O524" s="19">
        <f t="shared" si="4"/>
        <v>3524</v>
      </c>
      <c r="P524">
        <v>1</v>
      </c>
      <c r="Q524" t="s">
        <v>3567</v>
      </c>
      <c r="R524" s="6">
        <v>4.67</v>
      </c>
      <c r="S524">
        <v>87.5</v>
      </c>
      <c r="T524">
        <v>100</v>
      </c>
      <c r="U524" s="5">
        <v>2</v>
      </c>
      <c r="V524" s="5">
        <v>3</v>
      </c>
      <c r="W524" s="6">
        <v>10.02</v>
      </c>
      <c r="X524" s="6">
        <v>1.19</v>
      </c>
      <c r="Y524" s="6">
        <v>14.29</v>
      </c>
      <c r="Z524" s="6">
        <v>0.65</v>
      </c>
      <c r="AA524" s="6">
        <v>0.96</v>
      </c>
      <c r="AB524" s="6">
        <v>5.99</v>
      </c>
      <c r="AC524" s="6">
        <v>3.7</v>
      </c>
      <c r="AD524" s="6">
        <v>9.0299999999999994</v>
      </c>
      <c r="AE524" s="6">
        <v>0.36</v>
      </c>
      <c r="AF524" s="6">
        <v>-0.41</v>
      </c>
      <c r="AG524" s="6">
        <v>15.23</v>
      </c>
      <c r="AH524" s="6">
        <v>1.22</v>
      </c>
      <c r="AI524" s="6">
        <v>0.98</v>
      </c>
      <c r="AJ524" s="6">
        <v>29.97</v>
      </c>
      <c r="AK524" s="6">
        <v>9.5500000000000007</v>
      </c>
      <c r="AL524" s="6">
        <v>19.54</v>
      </c>
      <c r="AM524">
        <v>41.8</v>
      </c>
      <c r="AN524">
        <v>20.399999999999999</v>
      </c>
      <c r="AO524">
        <v>21.8</v>
      </c>
      <c r="AP524">
        <v>13.2</v>
      </c>
      <c r="AQ524">
        <v>-10.199999999999999</v>
      </c>
      <c r="AR524">
        <v>229.2</v>
      </c>
      <c r="AS524">
        <v>-10.7</v>
      </c>
      <c r="AT524">
        <v>-15.1</v>
      </c>
      <c r="AU524">
        <v>-3.7</v>
      </c>
      <c r="AV524">
        <v>31.7</v>
      </c>
      <c r="AW524">
        <v>521</v>
      </c>
      <c r="AX524" s="6">
        <v>4.08</v>
      </c>
      <c r="AY524" s="6">
        <v>1.29</v>
      </c>
      <c r="AZ524" s="6">
        <v>0</v>
      </c>
      <c r="BA524" s="6">
        <v>1.67</v>
      </c>
      <c r="BB524" s="6">
        <v>0.25</v>
      </c>
      <c r="BC524" s="6">
        <v>5.69</v>
      </c>
      <c r="BD524" s="6">
        <v>0.96</v>
      </c>
      <c r="BE524" s="6">
        <v>8.52</v>
      </c>
      <c r="BF524" s="6">
        <v>6.61</v>
      </c>
      <c r="BG524" s="6">
        <v>49.18</v>
      </c>
      <c r="BH524" s="6">
        <v>342.58</v>
      </c>
    </row>
    <row r="525" spans="1:60" hidden="1" x14ac:dyDescent="0.2">
      <c r="A525" t="s">
        <v>3196</v>
      </c>
      <c r="B525" t="s">
        <v>3101</v>
      </c>
      <c r="C525" t="s">
        <v>3102</v>
      </c>
      <c r="D525">
        <v>92</v>
      </c>
      <c r="E525" t="s">
        <v>413</v>
      </c>
      <c r="H525" t="s">
        <v>3103</v>
      </c>
      <c r="K525" t="s">
        <v>807</v>
      </c>
      <c r="L525" t="s">
        <v>66</v>
      </c>
      <c r="M525" t="s">
        <v>67</v>
      </c>
      <c r="N525" t="s">
        <v>3104</v>
      </c>
      <c r="O525" s="19">
        <f t="shared" si="4"/>
        <v>12087</v>
      </c>
      <c r="P525">
        <v>4</v>
      </c>
      <c r="Q525" t="s">
        <v>3105</v>
      </c>
      <c r="R525" s="6">
        <v>8.85</v>
      </c>
      <c r="S525">
        <v>87.6</v>
      </c>
      <c r="T525">
        <v>29.1</v>
      </c>
      <c r="U525" s="5">
        <v>3</v>
      </c>
      <c r="V525" s="5">
        <v>3</v>
      </c>
      <c r="W525" s="6">
        <v>16.690000000000001</v>
      </c>
      <c r="X525" s="6">
        <v>21.18</v>
      </c>
      <c r="Y525" s="6">
        <v>68.77</v>
      </c>
      <c r="Z525" s="6">
        <v>0.54</v>
      </c>
      <c r="AA525" s="6">
        <v>0.67</v>
      </c>
      <c r="AB525" s="6">
        <v>10.71</v>
      </c>
      <c r="AC525" s="6">
        <v>23.27</v>
      </c>
      <c r="AD525" s="6">
        <v>24.49</v>
      </c>
      <c r="AE525" s="6">
        <v>0.84</v>
      </c>
      <c r="AF525" s="6">
        <v>23.44</v>
      </c>
      <c r="AG525" s="6">
        <v>15.74</v>
      </c>
      <c r="AI525" s="6">
        <v>0.94</v>
      </c>
      <c r="AJ525" s="6">
        <v>9.8699999999999992</v>
      </c>
      <c r="AK525" s="6">
        <v>13.98</v>
      </c>
      <c r="AL525" s="6">
        <v>7.17</v>
      </c>
      <c r="AM525">
        <v>9.9</v>
      </c>
      <c r="AN525">
        <v>6.8</v>
      </c>
      <c r="AO525">
        <v>3.1</v>
      </c>
      <c r="AP525">
        <v>3</v>
      </c>
      <c r="AQ525">
        <v>-53.3</v>
      </c>
      <c r="AR525">
        <v>-33.700000000000003</v>
      </c>
      <c r="AS525">
        <v>-59.5</v>
      </c>
      <c r="AT525">
        <v>-10.7</v>
      </c>
      <c r="AU525">
        <v>-66.8</v>
      </c>
      <c r="AV525">
        <v>7.1</v>
      </c>
      <c r="AW525">
        <v>1.5</v>
      </c>
      <c r="AX525" s="6">
        <v>3.12</v>
      </c>
      <c r="AY525" s="6">
        <v>6.67</v>
      </c>
      <c r="AZ525" s="6">
        <v>0</v>
      </c>
      <c r="BA525" s="6">
        <v>-0.55000000000000004</v>
      </c>
      <c r="BB525" s="6">
        <v>-10.15</v>
      </c>
      <c r="BC525" s="6">
        <v>-8.1199999999999992</v>
      </c>
      <c r="BD525" s="6">
        <v>-1</v>
      </c>
      <c r="BE525" s="6">
        <v>37.659999999999997</v>
      </c>
      <c r="BF525" s="6">
        <v>38.119999999999997</v>
      </c>
      <c r="BG525" s="6">
        <v>35.96</v>
      </c>
      <c r="BH525" s="6">
        <v>847.85</v>
      </c>
    </row>
    <row r="526" spans="1:60" hidden="1" x14ac:dyDescent="0.2">
      <c r="A526" t="s">
        <v>3201</v>
      </c>
      <c r="B526" t="s">
        <v>1528</v>
      </c>
      <c r="C526" t="s">
        <v>1529</v>
      </c>
      <c r="D526">
        <v>44</v>
      </c>
      <c r="E526" t="s">
        <v>473</v>
      </c>
      <c r="G526" t="s">
        <v>74</v>
      </c>
      <c r="H526" t="s">
        <v>1530</v>
      </c>
      <c r="K526" t="s">
        <v>228</v>
      </c>
      <c r="L526" t="s">
        <v>66</v>
      </c>
      <c r="M526" t="s">
        <v>1400</v>
      </c>
      <c r="N526" t="s">
        <v>1531</v>
      </c>
      <c r="O526" s="19">
        <f t="shared" si="4"/>
        <v>5686</v>
      </c>
      <c r="P526">
        <v>1</v>
      </c>
      <c r="Q526" t="s">
        <v>1532</v>
      </c>
      <c r="R526" s="6">
        <v>3.13</v>
      </c>
      <c r="S526">
        <v>9.8000000000000007</v>
      </c>
      <c r="T526">
        <v>100</v>
      </c>
      <c r="U526" s="5">
        <v>3</v>
      </c>
      <c r="V526" s="5">
        <v>3</v>
      </c>
      <c r="W526" s="6">
        <v>9.3800000000000008</v>
      </c>
      <c r="X526" s="6">
        <v>17.420000000000002</v>
      </c>
      <c r="Y526" s="6">
        <v>13.18</v>
      </c>
      <c r="Z526" s="6">
        <v>0.67</v>
      </c>
      <c r="AA526" s="6">
        <v>0.69</v>
      </c>
      <c r="AB526" s="6">
        <v>37.71</v>
      </c>
      <c r="AC526" s="6">
        <v>62.24</v>
      </c>
      <c r="AD526" s="6">
        <v>-70.849999999999994</v>
      </c>
      <c r="AE526" s="6">
        <v>-0.56999999999999995</v>
      </c>
      <c r="AF526" s="6">
        <v>-12.15</v>
      </c>
      <c r="AG526" s="6">
        <v>-19.41</v>
      </c>
      <c r="AH526" s="6">
        <v>1305.54</v>
      </c>
      <c r="AI526" s="6">
        <v>0.24</v>
      </c>
      <c r="AJ526" s="6">
        <v>-6.45</v>
      </c>
      <c r="AK526" s="6">
        <v>-16.57</v>
      </c>
      <c r="AL526" s="6">
        <v>22.38</v>
      </c>
      <c r="AM526">
        <v>3.1</v>
      </c>
      <c r="AN526">
        <v>3.1</v>
      </c>
      <c r="AP526">
        <v>2.5</v>
      </c>
      <c r="AQ526">
        <v>-78.900000000000006</v>
      </c>
      <c r="AR526">
        <v>-73.599999999999994</v>
      </c>
      <c r="AT526">
        <v>125.6</v>
      </c>
      <c r="AU526">
        <v>-15.1</v>
      </c>
      <c r="AV526">
        <v>9.5</v>
      </c>
      <c r="AW526">
        <v>9999</v>
      </c>
      <c r="AX526" s="6">
        <v>3.06</v>
      </c>
      <c r="AY526" s="6">
        <v>4.28</v>
      </c>
      <c r="AZ526" s="6">
        <v>0</v>
      </c>
      <c r="BA526" s="6">
        <v>-1.47</v>
      </c>
      <c r="BB526" s="6">
        <v>-9.2799999999999994</v>
      </c>
      <c r="BC526" s="6">
        <v>-1.02</v>
      </c>
      <c r="BD526" s="6">
        <v>10.119999999999999</v>
      </c>
      <c r="BE526" s="6">
        <v>19.21</v>
      </c>
      <c r="BF526" s="6">
        <v>23.3</v>
      </c>
      <c r="BG526" s="6">
        <v>35.17</v>
      </c>
      <c r="BH526" s="6">
        <v>875.45</v>
      </c>
    </row>
    <row r="527" spans="1:60" hidden="1" x14ac:dyDescent="0.2">
      <c r="A527" t="s">
        <v>3206</v>
      </c>
      <c r="B527" t="s">
        <v>615</v>
      </c>
      <c r="C527" t="s">
        <v>616</v>
      </c>
      <c r="D527">
        <v>32</v>
      </c>
      <c r="E527" t="s">
        <v>617</v>
      </c>
      <c r="H527" t="s">
        <v>618</v>
      </c>
      <c r="K527" t="s">
        <v>309</v>
      </c>
      <c r="L527" t="s">
        <v>97</v>
      </c>
      <c r="M527" t="s">
        <v>98</v>
      </c>
      <c r="N527" t="s">
        <v>619</v>
      </c>
      <c r="O527" s="19">
        <f t="shared" si="4"/>
        <v>8757</v>
      </c>
      <c r="P527">
        <v>1</v>
      </c>
      <c r="Q527" t="s">
        <v>620</v>
      </c>
      <c r="R527" s="6">
        <v>1.85</v>
      </c>
      <c r="S527">
        <v>35.9</v>
      </c>
      <c r="T527">
        <v>100</v>
      </c>
      <c r="U527" s="5">
        <v>1</v>
      </c>
      <c r="V527" s="5">
        <v>3</v>
      </c>
      <c r="W527" s="6">
        <v>7.36</v>
      </c>
      <c r="X527" s="6">
        <v>4.0599999999999996</v>
      </c>
      <c r="Y527" s="6">
        <v>3.57</v>
      </c>
      <c r="Z527" s="6">
        <v>0.91</v>
      </c>
      <c r="AA527" s="6">
        <v>0.83</v>
      </c>
      <c r="AB527" s="6">
        <v>5.99</v>
      </c>
      <c r="AC527" s="6">
        <v>2.54</v>
      </c>
      <c r="AD527" s="6">
        <v>-18.27</v>
      </c>
      <c r="AE527" s="6">
        <v>0.08</v>
      </c>
      <c r="AF527" s="6">
        <v>-20.14</v>
      </c>
      <c r="AG527" s="6">
        <v>-19.77</v>
      </c>
      <c r="AH527" s="6">
        <v>-63.99</v>
      </c>
      <c r="AI527" s="6">
        <v>0.97</v>
      </c>
      <c r="AJ527" s="6">
        <v>3.84</v>
      </c>
      <c r="AK527" s="6">
        <v>3.15</v>
      </c>
      <c r="AL527" s="6">
        <v>15.16</v>
      </c>
      <c r="AM527">
        <v>19.399999999999999</v>
      </c>
      <c r="AN527">
        <v>19.399999999999999</v>
      </c>
      <c r="AP527">
        <v>1</v>
      </c>
      <c r="AQ527">
        <v>-32.6</v>
      </c>
      <c r="AR527">
        <v>-29.6</v>
      </c>
      <c r="AT527">
        <v>-18.8</v>
      </c>
      <c r="AU527">
        <v>-36.799999999999997</v>
      </c>
      <c r="AV527">
        <v>21</v>
      </c>
      <c r="AW527">
        <v>9999</v>
      </c>
      <c r="AX527" s="6">
        <v>2.84</v>
      </c>
      <c r="AY527" s="6">
        <v>-4.46</v>
      </c>
      <c r="AZ527" s="6">
        <v>0</v>
      </c>
      <c r="BA527" s="6">
        <v>-2.85</v>
      </c>
      <c r="BB527" s="6">
        <v>3.64</v>
      </c>
      <c r="BC527" s="6">
        <v>25.18</v>
      </c>
      <c r="BD527" s="6">
        <v>9.2100000000000009</v>
      </c>
      <c r="BE527" s="6">
        <v>-16.12</v>
      </c>
      <c r="BF527" s="6">
        <v>-20.39</v>
      </c>
      <c r="BG527" s="6">
        <v>32.26</v>
      </c>
      <c r="BH527" s="6">
        <v>112.87</v>
      </c>
    </row>
    <row r="528" spans="1:60" hidden="1" x14ac:dyDescent="0.2">
      <c r="A528" t="s">
        <v>3212</v>
      </c>
      <c r="B528" t="s">
        <v>987</v>
      </c>
      <c r="C528" t="s">
        <v>1184</v>
      </c>
      <c r="D528">
        <v>74</v>
      </c>
      <c r="E528" t="s">
        <v>454</v>
      </c>
      <c r="H528" t="s">
        <v>1185</v>
      </c>
      <c r="K528" t="s">
        <v>549</v>
      </c>
      <c r="L528" t="s">
        <v>66</v>
      </c>
      <c r="M528" t="s">
        <v>67</v>
      </c>
      <c r="N528" t="s">
        <v>311</v>
      </c>
      <c r="O528" s="19">
        <f t="shared" si="4"/>
        <v>3269</v>
      </c>
      <c r="P528">
        <v>1</v>
      </c>
      <c r="Q528" t="s">
        <v>444</v>
      </c>
      <c r="R528" s="6">
        <v>4.68</v>
      </c>
      <c r="S528">
        <v>26</v>
      </c>
      <c r="T528">
        <v>13.2</v>
      </c>
      <c r="U528" s="5">
        <v>3</v>
      </c>
      <c r="V528" s="5">
        <v>3</v>
      </c>
      <c r="W528" s="6">
        <v>15.35</v>
      </c>
      <c r="X528" s="6">
        <v>21.01</v>
      </c>
      <c r="Y528" s="6">
        <v>90.91</v>
      </c>
      <c r="Z528" s="6">
        <v>0.17</v>
      </c>
      <c r="AA528" s="6">
        <v>0.6</v>
      </c>
      <c r="AB528" s="6">
        <v>15.4</v>
      </c>
      <c r="AC528" s="6">
        <v>27.9</v>
      </c>
      <c r="AD528" s="6">
        <v>-3.46</v>
      </c>
      <c r="AE528" s="6">
        <v>0.28000000000000003</v>
      </c>
      <c r="AF528" s="6">
        <v>-0.93</v>
      </c>
      <c r="AG528" s="6">
        <v>41.21</v>
      </c>
      <c r="AI528" s="6">
        <v>0.86</v>
      </c>
      <c r="AJ528" s="6">
        <v>1.61</v>
      </c>
      <c r="AK528" s="6">
        <v>9.07</v>
      </c>
      <c r="AL528" s="6">
        <v>-1.06</v>
      </c>
      <c r="AM528">
        <v>5.5</v>
      </c>
      <c r="AN528">
        <v>5.8</v>
      </c>
      <c r="AO528">
        <v>2.7</v>
      </c>
      <c r="AP528">
        <v>1.3</v>
      </c>
      <c r="AQ528">
        <v>-37.200000000000003</v>
      </c>
      <c r="AR528">
        <v>-40.700000000000003</v>
      </c>
      <c r="AS528">
        <v>-4</v>
      </c>
      <c r="AT528">
        <v>22.7</v>
      </c>
      <c r="AU528">
        <v>-31</v>
      </c>
      <c r="AV528">
        <v>16.2</v>
      </c>
      <c r="AW528">
        <v>10.199999999999999</v>
      </c>
      <c r="AX528" s="6">
        <v>2.65</v>
      </c>
      <c r="AY528" s="6">
        <v>16.59</v>
      </c>
      <c r="AZ528" s="6">
        <v>0</v>
      </c>
      <c r="BA528" s="6">
        <v>-1.23</v>
      </c>
      <c r="BB528" s="6">
        <v>-3.9</v>
      </c>
      <c r="BC528" s="6">
        <v>8.4700000000000006</v>
      </c>
      <c r="BD528" s="6">
        <v>16.91</v>
      </c>
      <c r="BE528" s="6">
        <v>44.29</v>
      </c>
      <c r="BF528" s="6">
        <v>115.47</v>
      </c>
      <c r="BG528" s="6">
        <v>29.86</v>
      </c>
      <c r="BH528" s="6">
        <v>830.2</v>
      </c>
    </row>
    <row r="529" spans="1:60" hidden="1" x14ac:dyDescent="0.2">
      <c r="A529" t="s">
        <v>3218</v>
      </c>
      <c r="B529" t="s">
        <v>829</v>
      </c>
      <c r="C529" t="s">
        <v>830</v>
      </c>
      <c r="D529">
        <v>64</v>
      </c>
      <c r="E529" t="s">
        <v>288</v>
      </c>
      <c r="G529" t="s">
        <v>74</v>
      </c>
      <c r="H529" t="s">
        <v>831</v>
      </c>
      <c r="K529" t="s">
        <v>228</v>
      </c>
      <c r="L529" t="s">
        <v>86</v>
      </c>
      <c r="M529" t="s">
        <v>198</v>
      </c>
      <c r="N529" t="s">
        <v>832</v>
      </c>
      <c r="O529" s="19">
        <f t="shared" si="4"/>
        <v>12645</v>
      </c>
      <c r="P529">
        <v>1</v>
      </c>
      <c r="Q529" t="s">
        <v>833</v>
      </c>
      <c r="R529" s="6">
        <v>2.79</v>
      </c>
      <c r="S529">
        <v>60.6</v>
      </c>
      <c r="T529">
        <v>54.6</v>
      </c>
      <c r="U529" s="5">
        <v>3</v>
      </c>
      <c r="V529" s="5">
        <v>3</v>
      </c>
      <c r="W529" s="6">
        <v>5.14</v>
      </c>
      <c r="X529" s="6">
        <v>7.47</v>
      </c>
      <c r="Y529" s="6">
        <v>14.29</v>
      </c>
      <c r="Z529" s="6">
        <v>0.87</v>
      </c>
      <c r="AA529" s="6">
        <v>0.85</v>
      </c>
      <c r="AB529" s="6">
        <v>3.97</v>
      </c>
      <c r="AC529" s="6">
        <v>5.09</v>
      </c>
      <c r="AD529" s="6">
        <v>7.21</v>
      </c>
      <c r="AE529" s="6">
        <v>0.97</v>
      </c>
      <c r="AF529" s="6">
        <v>3.83</v>
      </c>
      <c r="AG529" s="6">
        <v>1.17</v>
      </c>
      <c r="AH529" s="6">
        <v>5.61</v>
      </c>
      <c r="AI529" s="6">
        <v>0.98</v>
      </c>
      <c r="AJ529" s="6">
        <v>3.69</v>
      </c>
      <c r="AK529" s="6">
        <v>3.23</v>
      </c>
      <c r="AL529" s="6">
        <v>5.47</v>
      </c>
      <c r="AM529">
        <v>25.1</v>
      </c>
      <c r="AN529">
        <v>21.7</v>
      </c>
      <c r="AO529">
        <v>15.8</v>
      </c>
      <c r="AP529">
        <v>2.1</v>
      </c>
      <c r="AQ529">
        <v>0.9</v>
      </c>
      <c r="AR529">
        <v>-9.4</v>
      </c>
      <c r="AS529">
        <v>3.8</v>
      </c>
      <c r="AT529">
        <v>7.7</v>
      </c>
      <c r="AU529">
        <v>-12.2</v>
      </c>
      <c r="AV529">
        <v>38.200000000000003</v>
      </c>
      <c r="AW529">
        <v>10.199999999999999</v>
      </c>
      <c r="AX529" s="6">
        <v>2.58</v>
      </c>
      <c r="AY529" s="6">
        <v>5.51</v>
      </c>
      <c r="AZ529" s="6">
        <v>0</v>
      </c>
      <c r="BA529" s="6">
        <v>-1.57</v>
      </c>
      <c r="BB529" s="6">
        <v>1.25</v>
      </c>
      <c r="BC529" s="6">
        <v>2</v>
      </c>
      <c r="BD529" s="6">
        <v>24.27</v>
      </c>
      <c r="BE529" s="6">
        <v>12.56</v>
      </c>
      <c r="BF529" s="6">
        <v>30.74</v>
      </c>
      <c r="BG529" s="6">
        <v>28.97</v>
      </c>
      <c r="BH529" s="6">
        <v>42.34</v>
      </c>
    </row>
    <row r="530" spans="1:60" hidden="1" x14ac:dyDescent="0.2">
      <c r="A530" t="s">
        <v>3224</v>
      </c>
      <c r="B530" t="s">
        <v>793</v>
      </c>
      <c r="C530" t="s">
        <v>794</v>
      </c>
      <c r="D530">
        <v>63</v>
      </c>
      <c r="E530" t="s">
        <v>136</v>
      </c>
      <c r="H530" t="s">
        <v>795</v>
      </c>
      <c r="K530" t="s">
        <v>309</v>
      </c>
      <c r="L530" t="s">
        <v>86</v>
      </c>
      <c r="M530" t="s">
        <v>106</v>
      </c>
      <c r="N530" t="s">
        <v>796</v>
      </c>
      <c r="O530" s="19">
        <f t="shared" si="4"/>
        <v>3880</v>
      </c>
      <c r="P530">
        <v>1</v>
      </c>
      <c r="Q530" t="s">
        <v>797</v>
      </c>
      <c r="R530" s="6">
        <v>3.63</v>
      </c>
      <c r="S530">
        <v>39.299999999999997</v>
      </c>
      <c r="T530">
        <v>120.3</v>
      </c>
      <c r="U530" s="5">
        <v>3</v>
      </c>
      <c r="V530" s="5">
        <v>3</v>
      </c>
      <c r="W530" s="6">
        <v>8.07</v>
      </c>
      <c r="X530" s="6">
        <v>12.57</v>
      </c>
      <c r="Y530" s="6">
        <v>-5.31</v>
      </c>
      <c r="Z530" s="6">
        <v>0.89</v>
      </c>
      <c r="AA530" s="6">
        <v>0.79</v>
      </c>
      <c r="AB530" s="6">
        <v>6.73</v>
      </c>
      <c r="AC530" s="6">
        <v>10.74</v>
      </c>
      <c r="AD530" s="6">
        <v>-23.7</v>
      </c>
      <c r="AE530" s="6">
        <v>0.59</v>
      </c>
      <c r="AF530" s="6">
        <v>4.5199999999999996</v>
      </c>
      <c r="AG530" s="6">
        <v>-2.9</v>
      </c>
      <c r="AH530" s="6">
        <v>55.12</v>
      </c>
      <c r="AI530" s="6">
        <v>0.86</v>
      </c>
      <c r="AJ530" s="6">
        <v>2.6</v>
      </c>
      <c r="AK530" s="6">
        <v>3.23</v>
      </c>
      <c r="AL530" s="6">
        <v>-8.4499999999999993</v>
      </c>
      <c r="AM530">
        <v>10.8</v>
      </c>
      <c r="AN530">
        <v>10.8</v>
      </c>
      <c r="AO530">
        <v>15.2</v>
      </c>
      <c r="AP530">
        <v>1.1000000000000001</v>
      </c>
      <c r="AQ530">
        <v>-33.5</v>
      </c>
      <c r="AR530">
        <v>-33.9</v>
      </c>
      <c r="AS530">
        <v>8.4</v>
      </c>
      <c r="AT530">
        <v>-4.8</v>
      </c>
      <c r="AU530">
        <v>-35.5</v>
      </c>
      <c r="AV530">
        <v>4.5</v>
      </c>
      <c r="AW530">
        <v>9999</v>
      </c>
      <c r="AX530" s="6">
        <v>2.35</v>
      </c>
      <c r="AY530" s="6">
        <v>3.54</v>
      </c>
      <c r="AZ530" s="6">
        <v>0</v>
      </c>
      <c r="BA530" s="6">
        <v>-1.98</v>
      </c>
      <c r="BB530" s="6">
        <v>4.0599999999999996</v>
      </c>
      <c r="BC530" s="6">
        <v>-2.11</v>
      </c>
      <c r="BD530" s="6">
        <v>6.04</v>
      </c>
      <c r="BE530" s="6">
        <v>-5.15</v>
      </c>
      <c r="BF530" s="6">
        <v>19</v>
      </c>
      <c r="BG530" s="6">
        <v>26.21</v>
      </c>
      <c r="BH530" s="6">
        <v>720.55</v>
      </c>
    </row>
    <row r="531" spans="1:60" hidden="1" x14ac:dyDescent="0.2">
      <c r="A531" t="s">
        <v>3230</v>
      </c>
      <c r="B531" t="s">
        <v>2306</v>
      </c>
      <c r="C531" t="s">
        <v>2307</v>
      </c>
      <c r="D531">
        <v>62</v>
      </c>
      <c r="E531" t="s">
        <v>912</v>
      </c>
      <c r="G531" t="s">
        <v>94</v>
      </c>
      <c r="H531" t="s">
        <v>2308</v>
      </c>
      <c r="K531" t="s">
        <v>274</v>
      </c>
      <c r="L531" t="s">
        <v>558</v>
      </c>
      <c r="M531" t="s">
        <v>737</v>
      </c>
      <c r="N531" t="s">
        <v>2309</v>
      </c>
      <c r="O531" s="19">
        <f t="shared" si="4"/>
        <v>2953</v>
      </c>
      <c r="P531">
        <v>1</v>
      </c>
      <c r="Q531" t="s">
        <v>184</v>
      </c>
      <c r="R531" s="6">
        <v>1.32</v>
      </c>
      <c r="S531">
        <v>10</v>
      </c>
      <c r="T531">
        <v>100</v>
      </c>
      <c r="U531" s="5">
        <v>3</v>
      </c>
      <c r="V531" s="5">
        <v>3</v>
      </c>
      <c r="W531" s="6">
        <v>9.67</v>
      </c>
      <c r="X531" s="6">
        <v>17.12</v>
      </c>
      <c r="Y531" s="6">
        <v>13.64</v>
      </c>
      <c r="Z531" s="6">
        <v>0.87</v>
      </c>
      <c r="AA531" s="6">
        <v>0.87</v>
      </c>
      <c r="AB531" s="6">
        <v>7.16</v>
      </c>
      <c r="AC531" s="6">
        <v>6.87</v>
      </c>
      <c r="AD531" s="6">
        <v>19.09</v>
      </c>
      <c r="AE531" s="6">
        <v>0.76</v>
      </c>
      <c r="AF531" s="6">
        <v>3.63</v>
      </c>
      <c r="AG531" s="6">
        <v>-9.5</v>
      </c>
      <c r="AH531" s="6">
        <v>54.34</v>
      </c>
      <c r="AI531" s="6">
        <v>0.95</v>
      </c>
      <c r="AJ531" s="6">
        <v>10.1</v>
      </c>
      <c r="AK531" s="6">
        <v>7.69</v>
      </c>
      <c r="AL531" s="6">
        <v>14.96</v>
      </c>
      <c r="AM531">
        <v>7.8</v>
      </c>
      <c r="AN531">
        <v>7.6</v>
      </c>
      <c r="AO531">
        <v>6.3</v>
      </c>
      <c r="AP531">
        <v>0.4</v>
      </c>
      <c r="AQ531">
        <v>-13.7</v>
      </c>
      <c r="AR531">
        <v>-13.2</v>
      </c>
      <c r="AS531">
        <v>14.7</v>
      </c>
      <c r="AT531">
        <v>-28.3</v>
      </c>
      <c r="AU531">
        <v>-32.799999999999997</v>
      </c>
      <c r="AV531">
        <v>23.5</v>
      </c>
      <c r="AW531">
        <v>9999</v>
      </c>
      <c r="AX531" s="6">
        <v>1.71</v>
      </c>
      <c r="AY531" s="6">
        <v>10.5</v>
      </c>
      <c r="AZ531" s="6">
        <v>0</v>
      </c>
      <c r="BA531" s="6">
        <v>2.54</v>
      </c>
      <c r="BB531" s="6">
        <v>10.18</v>
      </c>
      <c r="BC531" s="6">
        <v>7.97</v>
      </c>
      <c r="BD531" s="6">
        <v>20.32</v>
      </c>
      <c r="BE531" s="6">
        <v>13.87</v>
      </c>
      <c r="BF531" s="6">
        <v>64.72</v>
      </c>
      <c r="BG531" s="6">
        <v>18.47</v>
      </c>
      <c r="BH531" s="6">
        <v>793.05</v>
      </c>
    </row>
    <row r="532" spans="1:60" hidden="1" x14ac:dyDescent="0.2">
      <c r="A532" t="s">
        <v>3234</v>
      </c>
      <c r="B532" t="s">
        <v>1061</v>
      </c>
      <c r="C532" t="s">
        <v>1062</v>
      </c>
      <c r="D532">
        <v>49</v>
      </c>
      <c r="E532" t="s">
        <v>473</v>
      </c>
      <c r="G532" t="s">
        <v>74</v>
      </c>
      <c r="H532" t="s">
        <v>1063</v>
      </c>
      <c r="K532" t="s">
        <v>76</v>
      </c>
      <c r="L532" t="s">
        <v>86</v>
      </c>
      <c r="M532" t="s">
        <v>106</v>
      </c>
      <c r="N532" t="s">
        <v>1064</v>
      </c>
      <c r="O532" s="19">
        <f t="shared" si="4"/>
        <v>12397</v>
      </c>
      <c r="P532">
        <v>4</v>
      </c>
      <c r="Q532" t="s">
        <v>1065</v>
      </c>
      <c r="R532" s="6">
        <v>4.45</v>
      </c>
      <c r="S532">
        <v>27.8</v>
      </c>
      <c r="T532">
        <v>100</v>
      </c>
      <c r="U532" s="5">
        <v>3</v>
      </c>
      <c r="V532" s="5">
        <v>3</v>
      </c>
      <c r="W532" s="6">
        <v>5.76</v>
      </c>
      <c r="X532" s="6">
        <v>22.26</v>
      </c>
      <c r="Y532" s="6">
        <v>10</v>
      </c>
      <c r="Z532" s="6">
        <v>0.6</v>
      </c>
      <c r="AA532" s="6">
        <v>0.68</v>
      </c>
      <c r="AB532" s="6">
        <v>12.38</v>
      </c>
      <c r="AC532" s="6">
        <v>21.83</v>
      </c>
      <c r="AD532" s="6">
        <v>-11.88</v>
      </c>
      <c r="AE532" s="6">
        <v>0.18</v>
      </c>
      <c r="AF532" s="6">
        <v>1.22</v>
      </c>
      <c r="AG532" s="6">
        <v>-18.66</v>
      </c>
      <c r="AH532" s="6">
        <v>157.43</v>
      </c>
      <c r="AI532" s="6">
        <v>0.69</v>
      </c>
      <c r="AJ532" s="6">
        <v>-3.16</v>
      </c>
      <c r="AK532" s="6">
        <v>-3.46</v>
      </c>
      <c r="AL532" s="6">
        <v>-15.12</v>
      </c>
      <c r="AM532">
        <v>6.2</v>
      </c>
      <c r="AN532">
        <v>6.3</v>
      </c>
      <c r="AO532">
        <v>18.8</v>
      </c>
      <c r="AP532">
        <v>0.6</v>
      </c>
      <c r="AQ532">
        <v>-60.2</v>
      </c>
      <c r="AR532">
        <v>-54.9</v>
      </c>
      <c r="AS532">
        <v>114.6</v>
      </c>
      <c r="AT532">
        <v>11.3</v>
      </c>
      <c r="AU532">
        <v>-50.1</v>
      </c>
      <c r="AV532">
        <v>59.8</v>
      </c>
      <c r="AW532">
        <v>9999</v>
      </c>
      <c r="AX532" s="6">
        <v>1.06</v>
      </c>
      <c r="AY532" s="6">
        <v>6.99</v>
      </c>
      <c r="AZ532" s="6">
        <v>0</v>
      </c>
      <c r="BA532" s="6">
        <v>-1.03</v>
      </c>
      <c r="BB532" s="6">
        <v>-9.59</v>
      </c>
      <c r="BC532" s="6">
        <v>-12.44</v>
      </c>
      <c r="BD532" s="6">
        <v>-5.55</v>
      </c>
      <c r="BE532" s="6">
        <v>-22.52</v>
      </c>
      <c r="BF532" s="6">
        <v>40.200000000000003</v>
      </c>
      <c r="BG532" s="6">
        <v>11.11</v>
      </c>
      <c r="BH532" s="6">
        <v>439.2</v>
      </c>
    </row>
    <row r="533" spans="1:60" hidden="1" x14ac:dyDescent="0.2">
      <c r="A533" t="s">
        <v>3239</v>
      </c>
      <c r="B533" t="s">
        <v>3614</v>
      </c>
      <c r="C533" t="s">
        <v>3615</v>
      </c>
      <c r="D533">
        <v>84</v>
      </c>
      <c r="E533" t="s">
        <v>610</v>
      </c>
      <c r="G533" t="s">
        <v>414</v>
      </c>
      <c r="H533" t="s">
        <v>3616</v>
      </c>
      <c r="K533" t="s">
        <v>157</v>
      </c>
      <c r="L533" t="s">
        <v>229</v>
      </c>
      <c r="M533" t="s">
        <v>230</v>
      </c>
      <c r="N533" t="s">
        <v>3617</v>
      </c>
      <c r="O533" s="19">
        <f t="shared" si="4"/>
        <v>4358</v>
      </c>
      <c r="P533">
        <v>1</v>
      </c>
      <c r="Q533" t="s">
        <v>821</v>
      </c>
      <c r="R533" s="6">
        <v>4.41</v>
      </c>
      <c r="S533">
        <v>43</v>
      </c>
      <c r="T533">
        <v>106.7</v>
      </c>
      <c r="U533" s="5">
        <v>0</v>
      </c>
      <c r="V533" s="5">
        <v>3</v>
      </c>
      <c r="W533" s="6">
        <v>5.1100000000000003</v>
      </c>
      <c r="X533" s="6">
        <v>0.56999999999999995</v>
      </c>
      <c r="Y533" s="6">
        <v>1.25</v>
      </c>
      <c r="Z533" s="6">
        <v>0.83</v>
      </c>
      <c r="AA533" s="6">
        <v>0.77</v>
      </c>
      <c r="AB533" s="6">
        <v>8.15</v>
      </c>
      <c r="AC533" s="6">
        <v>8.44</v>
      </c>
      <c r="AD533" s="6">
        <v>-18.329999999999998</v>
      </c>
      <c r="AE533" s="6">
        <v>0.61</v>
      </c>
      <c r="AF533" s="6">
        <v>8.89</v>
      </c>
      <c r="AG533" s="6">
        <v>20.260000000000002</v>
      </c>
      <c r="AH533" s="6">
        <v>-29.85</v>
      </c>
      <c r="AI533" s="6">
        <v>0.83</v>
      </c>
      <c r="AJ533" s="6">
        <v>8.02</v>
      </c>
      <c r="AK533" s="6">
        <v>0.99</v>
      </c>
      <c r="AL533" s="6">
        <v>0.25</v>
      </c>
      <c r="AM533">
        <v>11.3</v>
      </c>
      <c r="AN533">
        <v>9.8000000000000007</v>
      </c>
      <c r="AO533">
        <v>4.4000000000000004</v>
      </c>
      <c r="AP533">
        <v>0.2</v>
      </c>
      <c r="AQ533">
        <v>-55.7</v>
      </c>
      <c r="AR533">
        <v>-56.4</v>
      </c>
      <c r="AS533">
        <v>-67.8</v>
      </c>
      <c r="AT533">
        <v>-47</v>
      </c>
      <c r="AU533">
        <v>-52.2</v>
      </c>
      <c r="AV533">
        <v>26.5</v>
      </c>
      <c r="AW533">
        <v>9999</v>
      </c>
      <c r="AX533" s="6">
        <v>0.34</v>
      </c>
      <c r="AY533" s="6">
        <v>-7.45</v>
      </c>
      <c r="AZ533" s="6">
        <v>0</v>
      </c>
      <c r="BA533" s="6">
        <v>-1.68</v>
      </c>
      <c r="BB533" s="6">
        <v>-8.99</v>
      </c>
      <c r="BC533" s="6">
        <v>-8.5500000000000007</v>
      </c>
      <c r="BD533" s="6">
        <v>-24.96</v>
      </c>
      <c r="BE533" s="6">
        <v>-33.659999999999997</v>
      </c>
      <c r="BF533" s="6">
        <v>-32.1</v>
      </c>
      <c r="BG533" s="6">
        <v>3.48</v>
      </c>
      <c r="BH533" s="6">
        <v>138.52000000000001</v>
      </c>
    </row>
    <row r="534" spans="1:60" hidden="1" x14ac:dyDescent="0.2">
      <c r="A534" t="s">
        <v>3245</v>
      </c>
      <c r="B534" t="s">
        <v>1684</v>
      </c>
      <c r="C534" t="s">
        <v>1685</v>
      </c>
      <c r="D534">
        <v>52</v>
      </c>
      <c r="E534" t="s">
        <v>1680</v>
      </c>
      <c r="G534" t="s">
        <v>281</v>
      </c>
      <c r="H534" t="s">
        <v>1686</v>
      </c>
      <c r="K534" t="s">
        <v>65</v>
      </c>
      <c r="L534" t="s">
        <v>624</v>
      </c>
      <c r="M534" t="s">
        <v>1084</v>
      </c>
      <c r="N534" t="s">
        <v>1687</v>
      </c>
      <c r="O534" s="19">
        <f t="shared" si="4"/>
        <v>15070</v>
      </c>
      <c r="P534">
        <v>2</v>
      </c>
      <c r="Q534" t="s">
        <v>200</v>
      </c>
      <c r="R534" s="6">
        <v>1.51</v>
      </c>
      <c r="S534">
        <v>15.3</v>
      </c>
      <c r="T534">
        <v>22.8</v>
      </c>
      <c r="U534" s="5">
        <v>2</v>
      </c>
      <c r="V534" s="5">
        <v>3</v>
      </c>
      <c r="W534" s="6">
        <v>7.6</v>
      </c>
      <c r="X534" s="6">
        <v>-2.62</v>
      </c>
      <c r="Y534" s="6">
        <v>6</v>
      </c>
      <c r="Z534" s="6">
        <v>0.7</v>
      </c>
      <c r="AA534" s="6">
        <v>0.88</v>
      </c>
      <c r="AC534" s="6">
        <v>5.55</v>
      </c>
      <c r="AD534" s="6">
        <v>-5.89</v>
      </c>
      <c r="AE534" s="6">
        <v>0.51</v>
      </c>
      <c r="AG534" s="6">
        <v>-6.06</v>
      </c>
      <c r="AH534" s="6">
        <v>22.1</v>
      </c>
      <c r="AI534" s="6">
        <v>0.97</v>
      </c>
      <c r="AK534" s="6">
        <v>4.3099999999999996</v>
      </c>
      <c r="AL534" s="6">
        <v>-6.16</v>
      </c>
      <c r="AM534">
        <v>10.8</v>
      </c>
      <c r="AN534">
        <v>10.1</v>
      </c>
      <c r="AO534">
        <v>11.4</v>
      </c>
      <c r="AP534">
        <v>1.2</v>
      </c>
      <c r="AQ534">
        <v>-17.7</v>
      </c>
      <c r="AR534">
        <v>-23.7</v>
      </c>
      <c r="AS534">
        <v>1.1000000000000001</v>
      </c>
      <c r="AT534">
        <v>-30.1</v>
      </c>
      <c r="AU534">
        <v>-13.9</v>
      </c>
      <c r="AV534">
        <v>37.5</v>
      </c>
      <c r="AW534">
        <v>10.199999999999999</v>
      </c>
      <c r="AX534" s="6">
        <v>-0.32</v>
      </c>
      <c r="AY534" s="6">
        <v>-0.46</v>
      </c>
      <c r="AZ534" s="6">
        <v>0</v>
      </c>
      <c r="BA534" s="6">
        <v>2.44</v>
      </c>
      <c r="BB534" s="6">
        <v>8.75</v>
      </c>
      <c r="BC534" s="6">
        <v>17.07</v>
      </c>
      <c r="BD534" s="6">
        <v>14.04</v>
      </c>
      <c r="BE534" s="6">
        <v>8.0299999999999994</v>
      </c>
      <c r="BF534" s="6">
        <v>-2.27</v>
      </c>
      <c r="BG534" s="6">
        <v>-3.12</v>
      </c>
      <c r="BH534" s="6">
        <v>275.77999999999997</v>
      </c>
    </row>
    <row r="535" spans="1:60" hidden="1" x14ac:dyDescent="0.2">
      <c r="A535" t="s">
        <v>3251</v>
      </c>
      <c r="B535" t="s">
        <v>2109</v>
      </c>
      <c r="C535" t="s">
        <v>2110</v>
      </c>
      <c r="D535">
        <v>72</v>
      </c>
      <c r="E535" t="s">
        <v>857</v>
      </c>
      <c r="G535" t="s">
        <v>406</v>
      </c>
      <c r="H535" t="s">
        <v>2111</v>
      </c>
      <c r="K535" t="s">
        <v>65</v>
      </c>
      <c r="L535" t="s">
        <v>558</v>
      </c>
      <c r="M535" t="s">
        <v>1134</v>
      </c>
      <c r="N535" t="s">
        <v>2112</v>
      </c>
      <c r="O535" s="19">
        <f t="shared" si="4"/>
        <v>1010</v>
      </c>
      <c r="P535">
        <v>2</v>
      </c>
      <c r="Q535" t="s">
        <v>1660</v>
      </c>
      <c r="R535" s="6">
        <v>3.18</v>
      </c>
      <c r="S535">
        <v>31</v>
      </c>
      <c r="T535">
        <v>217.3</v>
      </c>
      <c r="U535" s="5">
        <v>0</v>
      </c>
      <c r="V535" s="5">
        <v>3</v>
      </c>
      <c r="W535" s="6">
        <v>16.71</v>
      </c>
      <c r="X535" s="6">
        <v>2.1</v>
      </c>
      <c r="Y535" s="6">
        <v>0</v>
      </c>
      <c r="Z535" s="6">
        <v>0.8</v>
      </c>
      <c r="AA535" s="6">
        <v>0.86</v>
      </c>
      <c r="AB535" s="6">
        <v>10.83</v>
      </c>
      <c r="AC535" s="6">
        <v>10.29</v>
      </c>
      <c r="AD535" s="6">
        <v>-1.31</v>
      </c>
      <c r="AE535" s="6">
        <v>0.84</v>
      </c>
      <c r="AF535" s="6">
        <v>2.0299999999999998</v>
      </c>
      <c r="AG535" s="6">
        <v>-2.2999999999999998</v>
      </c>
      <c r="AH535" s="6">
        <v>-28.8</v>
      </c>
      <c r="AI535" s="6">
        <v>-0.8</v>
      </c>
      <c r="AJ535" s="6">
        <v>0.93</v>
      </c>
      <c r="AK535" s="6">
        <v>12.37</v>
      </c>
      <c r="AL535" s="6">
        <v>-5.93</v>
      </c>
      <c r="AM535">
        <v>9.6999999999999993</v>
      </c>
      <c r="AN535">
        <v>9.1999999999999993</v>
      </c>
      <c r="AO535">
        <v>9.5</v>
      </c>
      <c r="AP535">
        <v>0.7</v>
      </c>
      <c r="AQ535">
        <v>-51.2</v>
      </c>
      <c r="AR535">
        <v>-51.8</v>
      </c>
      <c r="AS535">
        <v>-25.7</v>
      </c>
      <c r="AT535">
        <v>-58.3</v>
      </c>
      <c r="AU535">
        <v>-48.7</v>
      </c>
      <c r="AV535">
        <v>52.4</v>
      </c>
      <c r="AW535">
        <v>9999</v>
      </c>
      <c r="AX535" s="6">
        <v>-0.45</v>
      </c>
      <c r="AY535" s="6">
        <v>-7.82</v>
      </c>
      <c r="AZ535" s="6">
        <v>0</v>
      </c>
      <c r="BA535" s="6">
        <v>3.3</v>
      </c>
      <c r="BB535" s="6">
        <v>1.3</v>
      </c>
      <c r="BC535" s="6">
        <v>-25.87</v>
      </c>
      <c r="BD535" s="6">
        <v>-28.09</v>
      </c>
      <c r="BE535" s="6">
        <v>-38.26</v>
      </c>
      <c r="BF535" s="6">
        <v>-33.46</v>
      </c>
      <c r="BG535" s="6">
        <v>-4.42</v>
      </c>
      <c r="BH535" s="6">
        <v>900</v>
      </c>
    </row>
    <row r="536" spans="1:60" hidden="1" x14ac:dyDescent="0.2">
      <c r="A536" t="s">
        <v>3257</v>
      </c>
      <c r="B536" t="s">
        <v>952</v>
      </c>
      <c r="C536" t="s">
        <v>953</v>
      </c>
      <c r="D536">
        <v>71</v>
      </c>
      <c r="E536" t="s">
        <v>364</v>
      </c>
      <c r="G536" t="s">
        <v>94</v>
      </c>
      <c r="H536" t="s">
        <v>954</v>
      </c>
      <c r="K536" t="s">
        <v>65</v>
      </c>
      <c r="L536" t="s">
        <v>558</v>
      </c>
      <c r="M536" t="s">
        <v>826</v>
      </c>
      <c r="N536" t="s">
        <v>955</v>
      </c>
      <c r="O536" s="19">
        <f t="shared" si="4"/>
        <v>2260</v>
      </c>
      <c r="P536">
        <v>4</v>
      </c>
      <c r="Q536" t="s">
        <v>600</v>
      </c>
      <c r="R536" s="6">
        <v>4.53</v>
      </c>
      <c r="S536">
        <v>49.4</v>
      </c>
      <c r="T536">
        <v>27.6</v>
      </c>
      <c r="U536" s="5">
        <v>0</v>
      </c>
      <c r="V536" s="5">
        <v>3</v>
      </c>
      <c r="W536" s="6">
        <v>16.399999999999999</v>
      </c>
      <c r="X536" s="6">
        <v>10.86</v>
      </c>
      <c r="Y536" s="6">
        <v>5</v>
      </c>
      <c r="Z536" s="6">
        <v>0.82</v>
      </c>
      <c r="AA536" s="6">
        <v>0.93</v>
      </c>
      <c r="AB536" s="6">
        <v>5.2</v>
      </c>
      <c r="AC536" s="6">
        <v>-0.66</v>
      </c>
      <c r="AD536" s="6">
        <v>1.1499999999999999</v>
      </c>
      <c r="AE536" s="6">
        <v>0.78</v>
      </c>
      <c r="AF536" s="6">
        <v>10.01</v>
      </c>
      <c r="AG536" s="6">
        <v>9.75</v>
      </c>
      <c r="AH536" s="6">
        <v>-45.26</v>
      </c>
      <c r="AI536" s="6">
        <v>0.88</v>
      </c>
      <c r="AJ536" s="6">
        <v>0.06</v>
      </c>
      <c r="AK536" s="6">
        <v>-4.3600000000000003</v>
      </c>
      <c r="AL536" s="6">
        <v>-0.31</v>
      </c>
      <c r="AM536">
        <v>10.8</v>
      </c>
      <c r="AN536">
        <v>10.9</v>
      </c>
      <c r="AO536">
        <v>5.3</v>
      </c>
      <c r="AP536">
        <v>0.8</v>
      </c>
      <c r="AQ536">
        <v>-30.9</v>
      </c>
      <c r="AR536">
        <v>-38.299999999999997</v>
      </c>
      <c r="AS536">
        <v>-53.4</v>
      </c>
      <c r="AT536">
        <v>-32</v>
      </c>
      <c r="AU536">
        <v>-58.5</v>
      </c>
      <c r="AV536">
        <v>47</v>
      </c>
      <c r="AW536">
        <v>3.7</v>
      </c>
      <c r="AX536" s="6">
        <v>-0.57999999999999996</v>
      </c>
      <c r="AY536" s="6">
        <v>-4.05</v>
      </c>
      <c r="AZ536" s="6">
        <v>0</v>
      </c>
      <c r="BA536" s="6">
        <v>3.78</v>
      </c>
      <c r="BB536" s="6">
        <v>-1.57</v>
      </c>
      <c r="BC536" s="6">
        <v>-14.93</v>
      </c>
      <c r="BD536" s="6">
        <v>-2.72</v>
      </c>
      <c r="BE536" s="6">
        <v>8.11</v>
      </c>
      <c r="BF536" s="6">
        <v>-18.68</v>
      </c>
      <c r="BG536" s="6">
        <v>-5.67</v>
      </c>
      <c r="BH536" s="6">
        <v>220.26</v>
      </c>
    </row>
    <row r="537" spans="1:60" hidden="1" x14ac:dyDescent="0.2">
      <c r="A537" t="s">
        <v>3262</v>
      </c>
      <c r="B537" t="s">
        <v>1689</v>
      </c>
      <c r="C537" t="s">
        <v>1690</v>
      </c>
      <c r="D537">
        <v>52</v>
      </c>
      <c r="E537" t="s">
        <v>1680</v>
      </c>
      <c r="G537" t="s">
        <v>84</v>
      </c>
      <c r="H537" t="s">
        <v>1691</v>
      </c>
      <c r="K537" t="s">
        <v>65</v>
      </c>
      <c r="L537" t="s">
        <v>624</v>
      </c>
      <c r="M537" t="s">
        <v>1084</v>
      </c>
      <c r="N537" t="s">
        <v>1692</v>
      </c>
      <c r="O537" s="19">
        <f t="shared" si="4"/>
        <v>13980</v>
      </c>
      <c r="P537">
        <v>4</v>
      </c>
      <c r="Q537" t="s">
        <v>200</v>
      </c>
      <c r="R537" s="6">
        <v>1.63</v>
      </c>
      <c r="S537">
        <v>15.3</v>
      </c>
      <c r="T537">
        <v>22.8</v>
      </c>
      <c r="U537" s="5">
        <v>2</v>
      </c>
      <c r="V537" s="5">
        <v>3</v>
      </c>
      <c r="W537" s="6">
        <v>7.6</v>
      </c>
      <c r="X537" s="6">
        <v>-2.62</v>
      </c>
      <c r="Y537" s="6">
        <v>6</v>
      </c>
      <c r="Z537" s="6">
        <v>0.7</v>
      </c>
      <c r="AA537" s="6">
        <v>0.88</v>
      </c>
      <c r="AC537" s="6">
        <v>5.55</v>
      </c>
      <c r="AD537" s="6">
        <v>-5.89</v>
      </c>
      <c r="AE537" s="6">
        <v>0.51</v>
      </c>
      <c r="AG537" s="6">
        <v>-6.06</v>
      </c>
      <c r="AH537" s="6">
        <v>22.1</v>
      </c>
      <c r="AI537" s="6">
        <v>0.97</v>
      </c>
      <c r="AK537" s="6">
        <v>4.3099999999999996</v>
      </c>
      <c r="AL537" s="6">
        <v>-6.17</v>
      </c>
      <c r="AM537">
        <v>10</v>
      </c>
      <c r="AN537">
        <v>9.4</v>
      </c>
      <c r="AO537">
        <v>10.6</v>
      </c>
      <c r="AP537">
        <v>1.1000000000000001</v>
      </c>
      <c r="AQ537">
        <v>-20.5</v>
      </c>
      <c r="AR537">
        <v>-27</v>
      </c>
      <c r="AS537">
        <v>-3.3</v>
      </c>
      <c r="AT537">
        <v>-33.6</v>
      </c>
      <c r="AU537">
        <v>-17.7</v>
      </c>
      <c r="AV537">
        <v>37.5</v>
      </c>
      <c r="AW537">
        <v>10.199999999999999</v>
      </c>
      <c r="AX537" s="6">
        <v>-0.8</v>
      </c>
      <c r="AY537" s="6">
        <v>-1.65</v>
      </c>
      <c r="AZ537" s="6">
        <v>0</v>
      </c>
      <c r="BA537" s="6">
        <v>2.6</v>
      </c>
      <c r="BB537" s="6">
        <v>9.1999999999999993</v>
      </c>
      <c r="BC537" s="6">
        <v>18.34</v>
      </c>
      <c r="BD537" s="6">
        <v>13.06</v>
      </c>
      <c r="BE537" s="6">
        <v>7.04</v>
      </c>
      <c r="BF537" s="6">
        <v>-7.98</v>
      </c>
      <c r="BG537" s="6">
        <v>-7.74</v>
      </c>
      <c r="BH537" s="6">
        <v>253.97</v>
      </c>
    </row>
    <row r="538" spans="1:60" hidden="1" x14ac:dyDescent="0.2">
      <c r="A538" t="s">
        <v>3268</v>
      </c>
      <c r="B538" t="s">
        <v>3351</v>
      </c>
      <c r="C538" t="s">
        <v>3352</v>
      </c>
      <c r="D538">
        <v>87</v>
      </c>
      <c r="E538" t="s">
        <v>1851</v>
      </c>
      <c r="G538" t="s">
        <v>94</v>
      </c>
      <c r="H538" t="s">
        <v>3353</v>
      </c>
      <c r="K538" t="s">
        <v>96</v>
      </c>
      <c r="L538" t="s">
        <v>66</v>
      </c>
      <c r="M538" t="s">
        <v>67</v>
      </c>
      <c r="N538" t="s">
        <v>3354</v>
      </c>
      <c r="O538" s="19">
        <f t="shared" si="4"/>
        <v>17101</v>
      </c>
      <c r="P538">
        <v>2</v>
      </c>
      <c r="Q538" t="s">
        <v>3355</v>
      </c>
      <c r="R538" s="6">
        <v>13.18</v>
      </c>
      <c r="S538">
        <v>96.9</v>
      </c>
      <c r="T538">
        <v>16</v>
      </c>
      <c r="U538" s="5">
        <v>3</v>
      </c>
      <c r="V538" s="5">
        <v>3</v>
      </c>
      <c r="W538" s="6">
        <v>5.88</v>
      </c>
      <c r="X538" s="6">
        <v>4.01</v>
      </c>
      <c r="Y538" s="6">
        <v>89.09</v>
      </c>
      <c r="Z538" s="6">
        <v>0.93</v>
      </c>
      <c r="AA538" s="6">
        <v>0.87</v>
      </c>
      <c r="AB538" s="6">
        <v>7.15</v>
      </c>
      <c r="AC538" s="6">
        <v>13.72</v>
      </c>
      <c r="AD538" s="6">
        <v>-6.2</v>
      </c>
      <c r="AE538" s="6">
        <v>0.46</v>
      </c>
      <c r="AF538" s="6">
        <v>23.14</v>
      </c>
      <c r="AG538" s="6">
        <v>42.87</v>
      </c>
      <c r="AI538" s="6">
        <v>0.93</v>
      </c>
      <c r="AJ538" s="6">
        <v>5.22</v>
      </c>
      <c r="AK538" s="6">
        <v>7.62</v>
      </c>
      <c r="AL538" s="6">
        <v>-4.53</v>
      </c>
      <c r="AM538">
        <v>6.8</v>
      </c>
      <c r="AN538">
        <v>7.3</v>
      </c>
      <c r="AO538">
        <v>1.2</v>
      </c>
      <c r="AP538">
        <v>3.1</v>
      </c>
      <c r="AQ538">
        <v>-39.1</v>
      </c>
      <c r="AR538">
        <v>-37.700000000000003</v>
      </c>
      <c r="AS538">
        <v>-67.099999999999994</v>
      </c>
      <c r="AT538">
        <v>-27.8</v>
      </c>
      <c r="AU538">
        <v>-56.8</v>
      </c>
      <c r="AV538">
        <v>46.3</v>
      </c>
      <c r="AW538">
        <v>12.9</v>
      </c>
      <c r="AX538" s="6">
        <v>-0.95</v>
      </c>
      <c r="AY538" s="6">
        <v>1.94</v>
      </c>
      <c r="AZ538" s="6">
        <v>0</v>
      </c>
      <c r="BA538" s="6">
        <v>0.96</v>
      </c>
      <c r="BB538" s="6">
        <v>3.14</v>
      </c>
      <c r="BC538" s="6">
        <v>-20.9</v>
      </c>
      <c r="BD538" s="6">
        <v>-0.82</v>
      </c>
      <c r="BE538" s="6">
        <v>9.7200000000000006</v>
      </c>
      <c r="BF538" s="6">
        <v>10.1</v>
      </c>
      <c r="BG538" s="6">
        <v>-9.15</v>
      </c>
      <c r="BH538" s="6">
        <v>520.49</v>
      </c>
    </row>
    <row r="539" spans="1:60" hidden="1" x14ac:dyDescent="0.2">
      <c r="A539" t="s">
        <v>3273</v>
      </c>
      <c r="B539" t="s">
        <v>162</v>
      </c>
      <c r="C539" t="s">
        <v>163</v>
      </c>
      <c r="D539">
        <v>97</v>
      </c>
      <c r="E539" t="s">
        <v>164</v>
      </c>
      <c r="G539" t="s">
        <v>94</v>
      </c>
      <c r="H539" t="s">
        <v>165</v>
      </c>
      <c r="K539" t="s">
        <v>96</v>
      </c>
      <c r="L539" t="s">
        <v>86</v>
      </c>
      <c r="M539" t="s">
        <v>166</v>
      </c>
      <c r="N539" s="17" t="s">
        <v>167</v>
      </c>
      <c r="O539" s="19">
        <f t="shared" si="4"/>
        <v>5857</v>
      </c>
      <c r="P539">
        <v>1</v>
      </c>
      <c r="Q539" t="s">
        <v>168</v>
      </c>
      <c r="R539" s="6">
        <v>1.01</v>
      </c>
      <c r="S539">
        <v>32.700000000000003</v>
      </c>
      <c r="U539" s="5">
        <v>2</v>
      </c>
      <c r="V539" s="5">
        <v>2</v>
      </c>
      <c r="W539" s="6">
        <v>14.02</v>
      </c>
      <c r="X539" s="6">
        <v>18.079999999999998</v>
      </c>
      <c r="Y539" s="6">
        <v>23.6</v>
      </c>
      <c r="Z539" s="6">
        <v>0.85</v>
      </c>
      <c r="AA539" s="6">
        <v>0.87</v>
      </c>
      <c r="AB539" s="6">
        <v>17.5</v>
      </c>
      <c r="AC539" s="6">
        <v>20.149999999999999</v>
      </c>
      <c r="AD539" s="6">
        <v>2.2999999999999998</v>
      </c>
      <c r="AE539" s="6">
        <v>0.81</v>
      </c>
      <c r="AF539" s="6">
        <v>16.420000000000002</v>
      </c>
      <c r="AG539" s="6">
        <v>38.04</v>
      </c>
      <c r="AH539" s="6">
        <v>-5.46</v>
      </c>
      <c r="AI539" s="6">
        <v>0.91</v>
      </c>
      <c r="AJ539" s="6">
        <v>12.41</v>
      </c>
      <c r="AK539" s="6">
        <v>14.04</v>
      </c>
      <c r="AL539" s="6">
        <v>5.13</v>
      </c>
      <c r="AM539">
        <v>41</v>
      </c>
      <c r="AN539">
        <v>32.4</v>
      </c>
      <c r="AO539">
        <v>25.3</v>
      </c>
      <c r="AP539">
        <v>3.3</v>
      </c>
      <c r="AQ539">
        <v>42.7</v>
      </c>
      <c r="AR539">
        <v>55.5</v>
      </c>
      <c r="AS539">
        <v>19</v>
      </c>
      <c r="AT539">
        <v>81.599999999999994</v>
      </c>
      <c r="AU539">
        <v>83.5</v>
      </c>
      <c r="AV539">
        <v>30.9</v>
      </c>
      <c r="AW539">
        <v>4.4000000000000004</v>
      </c>
      <c r="AX539" s="6">
        <v>24.97</v>
      </c>
      <c r="AY539" s="6">
        <v>31.37</v>
      </c>
      <c r="AZ539" s="6">
        <v>0</v>
      </c>
      <c r="BA539" s="6">
        <v>-4.0999999999999996</v>
      </c>
      <c r="BB539" s="6">
        <v>8.49</v>
      </c>
      <c r="BC539" s="6">
        <v>6.99</v>
      </c>
      <c r="BD539" s="6">
        <v>26.4</v>
      </c>
      <c r="BE539" s="6">
        <v>9.06</v>
      </c>
      <c r="BF539" s="6">
        <v>291.29000000000002</v>
      </c>
      <c r="BG539" s="6">
        <v>829.19</v>
      </c>
      <c r="BH539" s="6">
        <v>884.95</v>
      </c>
    </row>
    <row r="540" spans="1:60" hidden="1" x14ac:dyDescent="0.2">
      <c r="A540" t="s">
        <v>3279</v>
      </c>
      <c r="B540" t="s">
        <v>71</v>
      </c>
      <c r="C540" t="s">
        <v>72</v>
      </c>
      <c r="D540">
        <v>88</v>
      </c>
      <c r="E540" t="s">
        <v>73</v>
      </c>
      <c r="G540" t="s">
        <v>74</v>
      </c>
      <c r="H540" t="s">
        <v>75</v>
      </c>
      <c r="K540" t="s">
        <v>76</v>
      </c>
      <c r="L540" t="s">
        <v>66</v>
      </c>
      <c r="M540" t="s">
        <v>77</v>
      </c>
      <c r="N540" s="17" t="s">
        <v>78</v>
      </c>
      <c r="O540" s="19">
        <f t="shared" si="4"/>
        <v>32428</v>
      </c>
      <c r="P540">
        <v>1</v>
      </c>
      <c r="Q540" t="s">
        <v>79</v>
      </c>
      <c r="R540" s="6">
        <v>2.13</v>
      </c>
      <c r="S540">
        <v>15.4</v>
      </c>
      <c r="T540">
        <v>203.3</v>
      </c>
      <c r="U540" s="5">
        <v>2</v>
      </c>
      <c r="V540" s="5">
        <v>2</v>
      </c>
      <c r="W540" s="6">
        <v>14.69</v>
      </c>
      <c r="X540" s="6">
        <v>9.86</v>
      </c>
      <c r="Y540" s="6">
        <v>21.43</v>
      </c>
      <c r="Z540" s="6">
        <v>0.87</v>
      </c>
      <c r="AA540" s="6">
        <v>0.69</v>
      </c>
      <c r="AB540" s="6">
        <v>23.03</v>
      </c>
      <c r="AC540" s="6">
        <v>24.18</v>
      </c>
      <c r="AD540" s="6">
        <v>15.66</v>
      </c>
      <c r="AE540" s="6">
        <v>0.69</v>
      </c>
      <c r="AF540" s="6">
        <v>15.9</v>
      </c>
      <c r="AG540" s="6">
        <v>24.92</v>
      </c>
      <c r="AH540" s="6">
        <v>985.27</v>
      </c>
      <c r="AI540" s="6">
        <v>-0.37</v>
      </c>
      <c r="AJ540" s="6">
        <v>7.97</v>
      </c>
      <c r="AK540" s="6">
        <v>7.57</v>
      </c>
      <c r="AL540" s="6">
        <v>29.1</v>
      </c>
      <c r="AM540">
        <v>7.2</v>
      </c>
      <c r="AN540">
        <v>7.2</v>
      </c>
      <c r="AO540">
        <v>95.8</v>
      </c>
      <c r="AP540">
        <v>49.2</v>
      </c>
      <c r="AQ540">
        <v>-19.7</v>
      </c>
      <c r="AR540">
        <v>-22.5</v>
      </c>
      <c r="AS540">
        <v>51.4</v>
      </c>
      <c r="AT540">
        <v>114.8</v>
      </c>
      <c r="AU540">
        <v>70.400000000000006</v>
      </c>
      <c r="AV540">
        <v>5.8</v>
      </c>
      <c r="AW540">
        <v>9999</v>
      </c>
      <c r="AX540" s="6">
        <v>20.95</v>
      </c>
      <c r="AY540" s="6">
        <v>22.19</v>
      </c>
      <c r="AZ540" s="6">
        <v>0</v>
      </c>
      <c r="BA540" s="6">
        <v>-2.95</v>
      </c>
      <c r="BB540" s="6">
        <v>0.74</v>
      </c>
      <c r="BC540" s="6">
        <v>14.2</v>
      </c>
      <c r="BD540" s="6">
        <v>27.36</v>
      </c>
      <c r="BE540" s="6">
        <v>46.07</v>
      </c>
      <c r="BF540" s="6">
        <v>172.41</v>
      </c>
      <c r="BG540" s="6">
        <v>569.86</v>
      </c>
      <c r="BH540" s="6">
        <v>85.45</v>
      </c>
    </row>
    <row r="541" spans="1:60" hidden="1" x14ac:dyDescent="0.2">
      <c r="A541" t="s">
        <v>3284</v>
      </c>
      <c r="B541" t="s">
        <v>1825</v>
      </c>
      <c r="C541" t="s">
        <v>1826</v>
      </c>
      <c r="D541">
        <v>84</v>
      </c>
      <c r="E541" t="s">
        <v>136</v>
      </c>
      <c r="H541" t="s">
        <v>1827</v>
      </c>
      <c r="K541" t="s">
        <v>76</v>
      </c>
      <c r="L541" t="s">
        <v>558</v>
      </c>
      <c r="M541" t="s">
        <v>1134</v>
      </c>
      <c r="N541" s="17" t="s">
        <v>1828</v>
      </c>
      <c r="O541" s="19">
        <f t="shared" si="4"/>
        <v>3523</v>
      </c>
      <c r="P541">
        <v>2</v>
      </c>
      <c r="Q541" t="s">
        <v>1829</v>
      </c>
      <c r="R541" s="6">
        <v>3.47</v>
      </c>
      <c r="S541">
        <v>82.3</v>
      </c>
      <c r="T541">
        <v>81.599999999999994</v>
      </c>
      <c r="U541" s="5">
        <v>2</v>
      </c>
      <c r="V541" s="5">
        <v>2</v>
      </c>
      <c r="W541" s="6">
        <v>12.76</v>
      </c>
      <c r="X541" s="6">
        <v>12.39</v>
      </c>
      <c r="Y541" s="6">
        <v>15</v>
      </c>
      <c r="Z541" s="6">
        <v>0.85</v>
      </c>
      <c r="AA541" s="6">
        <v>0.73</v>
      </c>
      <c r="AB541" s="6">
        <v>11.77</v>
      </c>
      <c r="AC541" s="6">
        <v>7.56</v>
      </c>
      <c r="AD541" s="6">
        <v>9.16</v>
      </c>
      <c r="AE541" s="6">
        <v>0.83</v>
      </c>
      <c r="AF541" s="6">
        <v>13.33</v>
      </c>
      <c r="AG541" s="6">
        <v>8.68</v>
      </c>
      <c r="AH541" s="6">
        <v>-14.82</v>
      </c>
      <c r="AI541" s="6">
        <v>0.89</v>
      </c>
      <c r="AJ541" s="6">
        <v>8.99</v>
      </c>
      <c r="AK541" s="6">
        <v>10.42</v>
      </c>
      <c r="AL541" s="6">
        <v>12.21</v>
      </c>
      <c r="AM541">
        <v>21.1</v>
      </c>
      <c r="AN541">
        <v>23.8</v>
      </c>
      <c r="AO541">
        <v>9.5</v>
      </c>
      <c r="AP541">
        <v>1.7</v>
      </c>
      <c r="AQ541">
        <v>26.7</v>
      </c>
      <c r="AR541">
        <v>8.9</v>
      </c>
      <c r="AS541">
        <v>6.4</v>
      </c>
      <c r="AT541">
        <v>13.8</v>
      </c>
      <c r="AU541">
        <v>-12.9</v>
      </c>
      <c r="AV541">
        <v>28.3</v>
      </c>
      <c r="AW541">
        <v>4.8</v>
      </c>
      <c r="AX541" s="6">
        <v>18.670000000000002</v>
      </c>
      <c r="AY541" s="6">
        <v>6.22</v>
      </c>
      <c r="AZ541" s="6">
        <v>0</v>
      </c>
      <c r="BA541" s="6">
        <v>2.37</v>
      </c>
      <c r="BB541" s="6">
        <v>8.65</v>
      </c>
      <c r="BC541" s="6">
        <v>6.99</v>
      </c>
      <c r="BD541" s="6">
        <v>18.93</v>
      </c>
      <c r="BE541" s="6">
        <v>6.6</v>
      </c>
      <c r="BF541" s="6">
        <v>35.229999999999997</v>
      </c>
      <c r="BG541" s="6">
        <v>453.67</v>
      </c>
    </row>
    <row r="542" spans="1:60" hidden="1" x14ac:dyDescent="0.2">
      <c r="A542" t="s">
        <v>3289</v>
      </c>
      <c r="B542" t="s">
        <v>477</v>
      </c>
      <c r="C542" t="s">
        <v>478</v>
      </c>
      <c r="D542">
        <v>100</v>
      </c>
      <c r="E542" t="s">
        <v>112</v>
      </c>
      <c r="H542" t="s">
        <v>479</v>
      </c>
      <c r="K542" t="s">
        <v>96</v>
      </c>
      <c r="L542" t="s">
        <v>86</v>
      </c>
      <c r="M542" t="s">
        <v>106</v>
      </c>
      <c r="N542" t="s">
        <v>480</v>
      </c>
      <c r="O542" s="19">
        <f t="shared" si="4"/>
        <v>74001</v>
      </c>
      <c r="P542">
        <v>2</v>
      </c>
      <c r="Q542" t="s">
        <v>168</v>
      </c>
      <c r="R542" s="6">
        <v>1.47</v>
      </c>
      <c r="S542">
        <v>41.9</v>
      </c>
      <c r="T542">
        <v>48.5</v>
      </c>
      <c r="U542" s="5">
        <v>2</v>
      </c>
      <c r="V542" s="5">
        <v>2</v>
      </c>
      <c r="W542" s="6">
        <v>6.86</v>
      </c>
      <c r="X542" s="6">
        <v>11.92</v>
      </c>
      <c r="Y542" s="6">
        <v>31.3</v>
      </c>
      <c r="Z542" s="6">
        <v>0.75</v>
      </c>
      <c r="AA542" s="6">
        <v>0.92</v>
      </c>
      <c r="AB542" s="6">
        <v>13.29</v>
      </c>
      <c r="AC542" s="6">
        <v>15.17</v>
      </c>
      <c r="AD542" s="6">
        <v>6.64</v>
      </c>
      <c r="AE542" s="6">
        <v>0.91</v>
      </c>
      <c r="AF542" s="6">
        <v>7.33</v>
      </c>
      <c r="AG542" s="6">
        <v>17.02</v>
      </c>
      <c r="AH542" s="6">
        <v>23.28</v>
      </c>
      <c r="AI542" s="6">
        <v>0.91</v>
      </c>
      <c r="AJ542" s="6">
        <v>7.03</v>
      </c>
      <c r="AK542" s="6">
        <v>13.18</v>
      </c>
      <c r="AL542" s="6">
        <v>4.5</v>
      </c>
      <c r="AM542">
        <v>29.5</v>
      </c>
      <c r="AN542">
        <v>28.5</v>
      </c>
      <c r="AO542">
        <v>26.7</v>
      </c>
      <c r="AP542">
        <v>4.8</v>
      </c>
      <c r="AQ542">
        <v>29.1</v>
      </c>
      <c r="AR542">
        <v>42.3</v>
      </c>
      <c r="AS542">
        <v>53.1</v>
      </c>
      <c r="AT542">
        <v>51.3</v>
      </c>
      <c r="AU542">
        <v>107.9</v>
      </c>
      <c r="AV542">
        <v>17.3</v>
      </c>
      <c r="AW542">
        <v>2.4</v>
      </c>
      <c r="AX542" s="6">
        <v>17.7</v>
      </c>
      <c r="AY542" s="6">
        <v>24.65</v>
      </c>
      <c r="AZ542" s="6">
        <v>0</v>
      </c>
      <c r="BA542" s="6">
        <v>-1.48</v>
      </c>
      <c r="BB542" s="6">
        <v>4.78</v>
      </c>
      <c r="BC542" s="6">
        <v>11.77</v>
      </c>
      <c r="BD542" s="6">
        <v>24.42</v>
      </c>
      <c r="BE542" s="6">
        <v>25.91</v>
      </c>
      <c r="BF542" s="6">
        <v>200.91</v>
      </c>
      <c r="BG542" s="6">
        <v>410.11</v>
      </c>
      <c r="BH542" s="6">
        <v>983</v>
      </c>
    </row>
    <row r="543" spans="1:60" hidden="1" x14ac:dyDescent="0.2">
      <c r="A543" t="s">
        <v>3294</v>
      </c>
      <c r="B543" t="s">
        <v>3021</v>
      </c>
      <c r="C543" t="s">
        <v>3022</v>
      </c>
      <c r="D543">
        <v>78</v>
      </c>
      <c r="E543" t="s">
        <v>2791</v>
      </c>
      <c r="G543" t="s">
        <v>84</v>
      </c>
      <c r="H543" t="s">
        <v>3023</v>
      </c>
      <c r="K543" t="s">
        <v>65</v>
      </c>
      <c r="L543" t="s">
        <v>558</v>
      </c>
      <c r="M543" t="s">
        <v>667</v>
      </c>
      <c r="N543" s="17" t="s">
        <v>3024</v>
      </c>
      <c r="O543" s="19">
        <f t="shared" si="4"/>
        <v>42929</v>
      </c>
      <c r="P543">
        <v>2</v>
      </c>
      <c r="Q543" t="s">
        <v>464</v>
      </c>
      <c r="R543" s="6">
        <v>1.01</v>
      </c>
      <c r="S543">
        <v>23.8</v>
      </c>
      <c r="T543">
        <v>27.1</v>
      </c>
      <c r="U543" s="5">
        <v>2</v>
      </c>
      <c r="V543" s="5">
        <v>2</v>
      </c>
      <c r="W543" s="6">
        <v>14.25</v>
      </c>
      <c r="X543" s="6">
        <v>7.24</v>
      </c>
      <c r="Y543" s="6">
        <v>9.6999999999999993</v>
      </c>
      <c r="Z543" s="6">
        <v>0.91</v>
      </c>
      <c r="AA543" s="6">
        <v>0.8</v>
      </c>
      <c r="AB543" s="6">
        <v>11.51</v>
      </c>
      <c r="AC543" s="6">
        <v>6.5</v>
      </c>
      <c r="AD543" s="6">
        <v>8.43</v>
      </c>
      <c r="AE543" s="6">
        <v>0.96</v>
      </c>
      <c r="AF543" s="6">
        <v>11.76</v>
      </c>
      <c r="AG543" s="6">
        <v>5.65</v>
      </c>
      <c r="AH543" s="6">
        <v>8.35</v>
      </c>
      <c r="AI543" s="6">
        <v>0.97</v>
      </c>
      <c r="AJ543" s="6">
        <v>7.14</v>
      </c>
      <c r="AK543" s="6">
        <v>6.39</v>
      </c>
      <c r="AL543" s="6">
        <v>4.2699999999999996</v>
      </c>
      <c r="AM543">
        <v>23.5</v>
      </c>
      <c r="AN543">
        <v>23.5</v>
      </c>
      <c r="AO543">
        <v>18.899999999999999</v>
      </c>
      <c r="AP543">
        <v>2.2999999999999998</v>
      </c>
      <c r="AQ543">
        <v>12</v>
      </c>
      <c r="AR543">
        <v>12</v>
      </c>
      <c r="AS543">
        <v>13.2</v>
      </c>
      <c r="AT543">
        <v>11.2</v>
      </c>
      <c r="AU543">
        <v>-5</v>
      </c>
      <c r="AV543">
        <v>38.6</v>
      </c>
      <c r="AW543">
        <v>4.5999999999999996</v>
      </c>
      <c r="AX543" s="6">
        <v>15.11</v>
      </c>
      <c r="AY543" s="6">
        <v>8.4600000000000009</v>
      </c>
      <c r="AZ543" s="6">
        <v>0</v>
      </c>
      <c r="BA543" s="6">
        <v>-1.79</v>
      </c>
      <c r="BB543" s="6">
        <v>9.33</v>
      </c>
      <c r="BC543" s="6">
        <v>-6.71</v>
      </c>
      <c r="BD543" s="6">
        <v>5.63</v>
      </c>
      <c r="BE543" s="6">
        <v>35.130000000000003</v>
      </c>
      <c r="BF543" s="6">
        <v>50.11</v>
      </c>
      <c r="BG543" s="6">
        <v>308.45999999999998</v>
      </c>
      <c r="BH543" s="6">
        <v>60.83</v>
      </c>
    </row>
    <row r="544" spans="1:60" hidden="1" x14ac:dyDescent="0.2">
      <c r="A544" t="s">
        <v>3300</v>
      </c>
      <c r="B544" t="s">
        <v>3507</v>
      </c>
      <c r="C544" t="s">
        <v>3508</v>
      </c>
      <c r="D544">
        <v>97</v>
      </c>
      <c r="E544" t="s">
        <v>344</v>
      </c>
      <c r="G544" t="s">
        <v>84</v>
      </c>
      <c r="H544" t="s">
        <v>3509</v>
      </c>
      <c r="K544" t="s">
        <v>65</v>
      </c>
      <c r="L544" t="s">
        <v>558</v>
      </c>
      <c r="M544" t="s">
        <v>667</v>
      </c>
      <c r="N544" s="17" t="s">
        <v>3510</v>
      </c>
      <c r="O544" s="19">
        <f t="shared" si="4"/>
        <v>108876</v>
      </c>
      <c r="P544">
        <v>4</v>
      </c>
      <c r="Q544" t="s">
        <v>2681</v>
      </c>
      <c r="R544" s="6">
        <v>1.33</v>
      </c>
      <c r="S544">
        <v>34</v>
      </c>
      <c r="T544">
        <v>36.700000000000003</v>
      </c>
      <c r="U544" s="5">
        <v>2</v>
      </c>
      <c r="V544" s="5">
        <v>2</v>
      </c>
      <c r="W544" s="6">
        <v>16.28</v>
      </c>
      <c r="X544" s="6">
        <v>10.73</v>
      </c>
      <c r="Y544" s="6">
        <v>13.95</v>
      </c>
      <c r="Z544" s="6">
        <v>0.89</v>
      </c>
      <c r="AA544" s="6">
        <v>0.81</v>
      </c>
      <c r="AB544" s="6">
        <v>10.75</v>
      </c>
      <c r="AC544" s="6">
        <v>9.94</v>
      </c>
      <c r="AD544" s="6">
        <v>7.15</v>
      </c>
      <c r="AE544" s="6">
        <v>0.93</v>
      </c>
      <c r="AF544" s="6">
        <v>11.17</v>
      </c>
      <c r="AG544" s="6">
        <v>9.6999999999999993</v>
      </c>
      <c r="AH544" s="6">
        <v>-6.57</v>
      </c>
      <c r="AI544" s="6">
        <v>0.96</v>
      </c>
      <c r="AJ544" s="6">
        <v>7.01</v>
      </c>
      <c r="AK544" s="6">
        <v>6.75</v>
      </c>
      <c r="AL544" s="6">
        <v>3.36</v>
      </c>
      <c r="AM544">
        <v>25.6</v>
      </c>
      <c r="AN544">
        <v>25.6</v>
      </c>
      <c r="AO544">
        <v>19.5</v>
      </c>
      <c r="AP544">
        <v>2.1</v>
      </c>
      <c r="AQ544">
        <v>20</v>
      </c>
      <c r="AR544">
        <v>18.399999999999999</v>
      </c>
      <c r="AS544">
        <v>21.1</v>
      </c>
      <c r="AT544">
        <v>28.8</v>
      </c>
      <c r="AU544">
        <v>2.2999999999999998</v>
      </c>
      <c r="AV544">
        <v>42.6</v>
      </c>
      <c r="AW544">
        <v>4.5999999999999996</v>
      </c>
      <c r="AX544" s="6">
        <v>14.31</v>
      </c>
      <c r="AY544" s="6">
        <v>15.44</v>
      </c>
      <c r="AZ544" s="6">
        <v>0</v>
      </c>
      <c r="BA544" s="6">
        <v>0.94</v>
      </c>
      <c r="BB544" s="6">
        <v>8.6300000000000008</v>
      </c>
      <c r="BC544" s="6">
        <v>4.66</v>
      </c>
      <c r="BD544" s="6">
        <v>15.79</v>
      </c>
      <c r="BE544" s="6">
        <v>31.99</v>
      </c>
      <c r="BF544" s="6">
        <v>105.01</v>
      </c>
      <c r="BG544" s="6">
        <v>280.93</v>
      </c>
      <c r="BH544" s="6">
        <v>758.69</v>
      </c>
    </row>
    <row r="545" spans="1:60" hidden="1" x14ac:dyDescent="0.2">
      <c r="A545" t="s">
        <v>3306</v>
      </c>
      <c r="B545" t="s">
        <v>1564</v>
      </c>
      <c r="C545" t="s">
        <v>1565</v>
      </c>
      <c r="D545">
        <v>89</v>
      </c>
      <c r="E545" t="s">
        <v>857</v>
      </c>
      <c r="G545" t="s">
        <v>74</v>
      </c>
      <c r="H545" t="s">
        <v>1566</v>
      </c>
      <c r="K545" t="s">
        <v>147</v>
      </c>
      <c r="L545" t="s">
        <v>86</v>
      </c>
      <c r="M545" t="s">
        <v>198</v>
      </c>
      <c r="N545" s="17" t="s">
        <v>1567</v>
      </c>
      <c r="O545" s="19">
        <f t="shared" si="4"/>
        <v>38916</v>
      </c>
      <c r="P545">
        <v>4</v>
      </c>
      <c r="Q545" t="s">
        <v>675</v>
      </c>
      <c r="R545" s="6">
        <v>1.27</v>
      </c>
      <c r="S545">
        <v>40.700000000000003</v>
      </c>
      <c r="T545">
        <v>31.1</v>
      </c>
      <c r="U545" s="5">
        <v>2</v>
      </c>
      <c r="V545" s="5">
        <v>2</v>
      </c>
      <c r="W545" s="6">
        <v>7.27</v>
      </c>
      <c r="X545" s="6">
        <v>4.12</v>
      </c>
      <c r="Y545" s="6">
        <v>13.64</v>
      </c>
      <c r="Z545" s="6">
        <v>0.99</v>
      </c>
      <c r="AA545" s="6">
        <v>0.94</v>
      </c>
      <c r="AB545" s="6">
        <v>4.68</v>
      </c>
      <c r="AC545" s="6">
        <v>7.99</v>
      </c>
      <c r="AD545" s="6">
        <v>9.69</v>
      </c>
      <c r="AE545" s="6">
        <v>0.95</v>
      </c>
      <c r="AF545" s="6">
        <v>4.41</v>
      </c>
      <c r="AG545" s="6">
        <v>7.58</v>
      </c>
      <c r="AH545" s="6">
        <v>12.02</v>
      </c>
      <c r="AI545" s="6">
        <v>0.96</v>
      </c>
      <c r="AJ545" s="6">
        <v>6.25</v>
      </c>
      <c r="AK545" s="6">
        <v>8.5</v>
      </c>
      <c r="AL545" s="6">
        <v>6.13</v>
      </c>
      <c r="AM545">
        <v>34.799999999999997</v>
      </c>
      <c r="AN545">
        <v>31.8</v>
      </c>
      <c r="AO545">
        <v>23.9</v>
      </c>
      <c r="AP545">
        <v>5.9</v>
      </c>
      <c r="AQ545">
        <v>20</v>
      </c>
      <c r="AR545">
        <v>13.8</v>
      </c>
      <c r="AS545">
        <v>37</v>
      </c>
      <c r="AT545">
        <v>24.4</v>
      </c>
      <c r="AU545">
        <v>37.200000000000003</v>
      </c>
      <c r="AV545">
        <v>32.700000000000003</v>
      </c>
      <c r="AW545">
        <v>3.5</v>
      </c>
      <c r="AX545" s="6">
        <v>13.24</v>
      </c>
      <c r="AY545" s="6">
        <v>8.61</v>
      </c>
      <c r="AZ545" s="6">
        <v>0</v>
      </c>
      <c r="BA545" s="6">
        <v>-2.8</v>
      </c>
      <c r="BB545" s="6">
        <v>10.78</v>
      </c>
      <c r="BC545" s="6">
        <v>7.42</v>
      </c>
      <c r="BD545" s="6">
        <v>23.36</v>
      </c>
      <c r="BE545" s="6">
        <v>24.47</v>
      </c>
      <c r="BF545" s="6">
        <v>51.11</v>
      </c>
      <c r="BG545" s="6">
        <v>246.83</v>
      </c>
      <c r="BH545" s="6">
        <v>334.11</v>
      </c>
    </row>
    <row r="546" spans="1:60" hidden="1" x14ac:dyDescent="0.2">
      <c r="A546" t="s">
        <v>3311</v>
      </c>
      <c r="B546" t="s">
        <v>1248</v>
      </c>
      <c r="C546" t="s">
        <v>1249</v>
      </c>
      <c r="D546">
        <v>85</v>
      </c>
      <c r="E546" t="s">
        <v>1250</v>
      </c>
      <c r="G546" t="s">
        <v>84</v>
      </c>
      <c r="H546" t="s">
        <v>1251</v>
      </c>
      <c r="K546" t="s">
        <v>65</v>
      </c>
      <c r="L546" t="s">
        <v>558</v>
      </c>
      <c r="M546" t="s">
        <v>1134</v>
      </c>
      <c r="N546" s="17" t="s">
        <v>1252</v>
      </c>
      <c r="O546" s="19">
        <f t="shared" si="4"/>
        <v>16689</v>
      </c>
      <c r="P546">
        <v>2</v>
      </c>
      <c r="Q546" t="s">
        <v>1253</v>
      </c>
      <c r="R546" s="6">
        <v>3.48</v>
      </c>
      <c r="S546">
        <v>59.4</v>
      </c>
      <c r="T546">
        <v>65.3</v>
      </c>
      <c r="U546" s="5">
        <v>2</v>
      </c>
      <c r="V546" s="5">
        <v>2</v>
      </c>
      <c r="W546" s="6">
        <v>10.11</v>
      </c>
      <c r="X546" s="6">
        <v>18.68</v>
      </c>
      <c r="Y546" s="6">
        <v>9.5399999999999991</v>
      </c>
      <c r="Z546" s="6">
        <v>0.9</v>
      </c>
      <c r="AA546" s="6">
        <v>0.83</v>
      </c>
      <c r="AB546" s="6">
        <v>13.94</v>
      </c>
      <c r="AC546" s="6">
        <v>9.14</v>
      </c>
      <c r="AD546" s="6">
        <v>10.58</v>
      </c>
      <c r="AE546" s="6">
        <v>0.85</v>
      </c>
      <c r="AF546" s="6">
        <v>12.67</v>
      </c>
      <c r="AG546" s="6">
        <v>6.04</v>
      </c>
      <c r="AH546" s="6">
        <v>2.77</v>
      </c>
      <c r="AI546" s="6">
        <v>0.8</v>
      </c>
      <c r="AJ546" s="6">
        <v>6.1</v>
      </c>
      <c r="AK546" s="6">
        <v>5.95</v>
      </c>
      <c r="AL546" s="6">
        <v>8.81</v>
      </c>
      <c r="AM546">
        <v>17.399999999999999</v>
      </c>
      <c r="AN546">
        <v>17</v>
      </c>
      <c r="AO546">
        <v>11.6</v>
      </c>
      <c r="AP546">
        <v>1.6</v>
      </c>
      <c r="AQ546">
        <v>-9.6999999999999993</v>
      </c>
      <c r="AR546">
        <v>-4.9000000000000004</v>
      </c>
      <c r="AS546">
        <v>-1.9</v>
      </c>
      <c r="AT546">
        <v>10</v>
      </c>
      <c r="AU546">
        <v>-8.4</v>
      </c>
      <c r="AV546">
        <v>59.9</v>
      </c>
      <c r="AW546">
        <v>19.600000000000001</v>
      </c>
      <c r="AX546" s="6">
        <v>12.74</v>
      </c>
      <c r="AY546" s="6">
        <v>5.28</v>
      </c>
      <c r="AZ546" s="6">
        <v>0</v>
      </c>
      <c r="BA546" s="6">
        <v>1.91</v>
      </c>
      <c r="BB546" s="6">
        <v>1.73</v>
      </c>
      <c r="BC546" s="6">
        <v>-12.18</v>
      </c>
      <c r="BD546" s="6">
        <v>-5.93</v>
      </c>
      <c r="BE546" s="6">
        <v>-8.3000000000000007</v>
      </c>
      <c r="BF546" s="6">
        <v>29.32</v>
      </c>
      <c r="BG546" s="6">
        <v>231.76</v>
      </c>
      <c r="BH546" s="6">
        <v>1256</v>
      </c>
    </row>
    <row r="547" spans="1:60" hidden="1" x14ac:dyDescent="0.2">
      <c r="A547" t="s">
        <v>3316</v>
      </c>
      <c r="B547" t="s">
        <v>2596</v>
      </c>
      <c r="C547" t="s">
        <v>2597</v>
      </c>
      <c r="D547">
        <v>87</v>
      </c>
      <c r="E547" t="s">
        <v>144</v>
      </c>
      <c r="H547" t="s">
        <v>2598</v>
      </c>
      <c r="K547" t="s">
        <v>228</v>
      </c>
      <c r="L547" t="s">
        <v>148</v>
      </c>
      <c r="M547" t="s">
        <v>149</v>
      </c>
      <c r="N547" s="17" t="s">
        <v>2599</v>
      </c>
      <c r="O547" s="19">
        <f t="shared" si="4"/>
        <v>1152</v>
      </c>
      <c r="P547">
        <v>4</v>
      </c>
      <c r="Q547" t="s">
        <v>568</v>
      </c>
      <c r="R547" s="6">
        <v>2.5299999999999998</v>
      </c>
      <c r="S547">
        <v>56.3</v>
      </c>
      <c r="T547">
        <v>49.4</v>
      </c>
      <c r="U547" s="5">
        <v>2</v>
      </c>
      <c r="V547" s="5">
        <v>2</v>
      </c>
      <c r="W547" s="6">
        <v>36.17</v>
      </c>
      <c r="X547" s="6">
        <v>93.13</v>
      </c>
      <c r="Y547" s="6">
        <v>9.09</v>
      </c>
      <c r="Z547" s="6">
        <v>0.69</v>
      </c>
      <c r="AA547" s="6">
        <v>0.96</v>
      </c>
      <c r="AB547" s="6">
        <v>10.19</v>
      </c>
      <c r="AC547" s="6">
        <v>9.73</v>
      </c>
      <c r="AD547" s="6">
        <v>5.51</v>
      </c>
      <c r="AE547" s="6">
        <v>0.92</v>
      </c>
      <c r="AF547" s="6">
        <v>11.04</v>
      </c>
      <c r="AG547" s="6">
        <v>5.22</v>
      </c>
      <c r="AH547" s="6">
        <v>-3.58</v>
      </c>
      <c r="AI547" s="6">
        <v>0.99</v>
      </c>
      <c r="AJ547" s="6">
        <v>8.1199999999999992</v>
      </c>
      <c r="AK547" s="6">
        <v>8.82</v>
      </c>
      <c r="AL547" s="6">
        <v>7</v>
      </c>
      <c r="AM547">
        <v>23.3</v>
      </c>
      <c r="AN547">
        <v>22.3</v>
      </c>
      <c r="AO547">
        <v>15</v>
      </c>
      <c r="AP547">
        <v>1.6</v>
      </c>
      <c r="AQ547">
        <v>17.7</v>
      </c>
      <c r="AR547">
        <v>21.6</v>
      </c>
      <c r="AS547">
        <v>4.5999999999999996</v>
      </c>
      <c r="AT547">
        <v>36.4</v>
      </c>
      <c r="AU547">
        <v>-40.799999999999997</v>
      </c>
      <c r="AV547">
        <v>6.5</v>
      </c>
      <c r="AW547">
        <v>1.4</v>
      </c>
      <c r="AX547" s="6">
        <v>12.61</v>
      </c>
      <c r="AY547" s="6">
        <v>16.91</v>
      </c>
      <c r="AZ547" s="6">
        <v>0</v>
      </c>
      <c r="BA547" s="6">
        <v>0.85</v>
      </c>
      <c r="BB547" s="6">
        <v>5.33</v>
      </c>
      <c r="BC547" s="6">
        <v>3.16</v>
      </c>
      <c r="BD547" s="6">
        <v>16.03</v>
      </c>
      <c r="BE547" s="6">
        <v>18.8</v>
      </c>
      <c r="BF547" s="6">
        <v>118.43</v>
      </c>
      <c r="BG547" s="6">
        <v>228.03</v>
      </c>
      <c r="BH547" s="6">
        <v>281.32</v>
      </c>
    </row>
    <row r="548" spans="1:60" hidden="1" x14ac:dyDescent="0.2">
      <c r="A548" t="s">
        <v>3322</v>
      </c>
      <c r="B548" t="s">
        <v>2542</v>
      </c>
      <c r="C548" t="s">
        <v>2543</v>
      </c>
      <c r="D548">
        <v>57</v>
      </c>
      <c r="E548" t="s">
        <v>1126</v>
      </c>
      <c r="H548" t="s">
        <v>2544</v>
      </c>
      <c r="K548" t="s">
        <v>2149</v>
      </c>
      <c r="L548" t="s">
        <v>1168</v>
      </c>
      <c r="M548" t="s">
        <v>1169</v>
      </c>
      <c r="N548" s="17" t="s">
        <v>2545</v>
      </c>
      <c r="O548" s="19">
        <f t="shared" si="4"/>
        <v>2822</v>
      </c>
      <c r="P548">
        <v>1</v>
      </c>
      <c r="Q548" t="s">
        <v>2546</v>
      </c>
      <c r="R548" s="6">
        <v>6.94</v>
      </c>
      <c r="S548">
        <v>22.9</v>
      </c>
      <c r="T548">
        <v>1131.3</v>
      </c>
      <c r="U548" s="5">
        <v>2</v>
      </c>
      <c r="V548" s="5">
        <v>2</v>
      </c>
      <c r="W548" s="6">
        <v>25.47</v>
      </c>
      <c r="X548" s="6">
        <v>5.51</v>
      </c>
      <c r="Y548" s="6">
        <v>1.84</v>
      </c>
      <c r="Z548" s="6">
        <v>0.31</v>
      </c>
      <c r="AA548" s="6">
        <v>0.62</v>
      </c>
      <c r="AB548" s="6">
        <v>25.56</v>
      </c>
      <c r="AC548" s="6">
        <v>39.67</v>
      </c>
      <c r="AD548" s="6">
        <v>-21.96</v>
      </c>
      <c r="AE548" s="6">
        <v>0.54</v>
      </c>
      <c r="AF548" s="6">
        <v>6.34</v>
      </c>
      <c r="AG548" s="6">
        <v>-11.69</v>
      </c>
      <c r="AH548" s="6">
        <v>-15.32</v>
      </c>
      <c r="AI548" s="6">
        <v>0.81</v>
      </c>
      <c r="AJ548" s="6">
        <v>3.94</v>
      </c>
      <c r="AK548" s="6">
        <v>7.98</v>
      </c>
      <c r="AL548" s="6">
        <v>-6.29</v>
      </c>
      <c r="AM548">
        <v>3.7</v>
      </c>
      <c r="AN548">
        <v>3.3</v>
      </c>
      <c r="AO548">
        <v>9.9</v>
      </c>
      <c r="AP548">
        <v>0.2</v>
      </c>
      <c r="AQ548">
        <v>-46.1</v>
      </c>
      <c r="AR548">
        <v>-32.5</v>
      </c>
      <c r="AS548">
        <v>104.7</v>
      </c>
      <c r="AT548">
        <v>14.3</v>
      </c>
      <c r="AU548">
        <v>-26.3</v>
      </c>
      <c r="AV548">
        <v>38.299999999999997</v>
      </c>
      <c r="AW548">
        <v>9999</v>
      </c>
      <c r="AX548" s="6">
        <v>11.86</v>
      </c>
      <c r="AY548" s="6">
        <v>2.71</v>
      </c>
      <c r="AZ548" s="6">
        <v>0</v>
      </c>
      <c r="BA548" s="6">
        <v>-6.93</v>
      </c>
      <c r="BB548" s="6">
        <v>-4.26</v>
      </c>
      <c r="BC548" s="6">
        <v>-3.48</v>
      </c>
      <c r="BD548" s="6">
        <v>5.42</v>
      </c>
      <c r="BE548" s="6">
        <v>12.81</v>
      </c>
      <c r="BF548" s="6">
        <v>14.3</v>
      </c>
      <c r="BG548" s="6">
        <v>206.59</v>
      </c>
      <c r="BH548" s="6">
        <v>301.70999999999998</v>
      </c>
    </row>
    <row r="549" spans="1:60" hidden="1" x14ac:dyDescent="0.2">
      <c r="A549" t="s">
        <v>3327</v>
      </c>
      <c r="B549" t="s">
        <v>1580</v>
      </c>
      <c r="C549" t="s">
        <v>1581</v>
      </c>
      <c r="D549">
        <v>45</v>
      </c>
      <c r="E549" t="s">
        <v>1582</v>
      </c>
      <c r="G549" t="s">
        <v>74</v>
      </c>
      <c r="H549" t="s">
        <v>1583</v>
      </c>
      <c r="K549" t="s">
        <v>274</v>
      </c>
      <c r="L549" t="s">
        <v>66</v>
      </c>
      <c r="M549" t="s">
        <v>190</v>
      </c>
      <c r="N549" t="s">
        <v>1584</v>
      </c>
      <c r="O549" s="19">
        <f t="shared" si="4"/>
        <v>26107</v>
      </c>
      <c r="P549">
        <v>2</v>
      </c>
      <c r="Q549" t="s">
        <v>1585</v>
      </c>
      <c r="R549" s="6">
        <v>1.32</v>
      </c>
      <c r="S549">
        <v>12.1</v>
      </c>
      <c r="T549">
        <v>100</v>
      </c>
      <c r="U549" s="5">
        <v>2</v>
      </c>
      <c r="V549" s="5">
        <v>2</v>
      </c>
      <c r="W549" s="6">
        <v>6.89</v>
      </c>
      <c r="X549" s="6">
        <v>10.42</v>
      </c>
      <c r="Y549" s="6">
        <v>52.91</v>
      </c>
      <c r="Z549" s="6">
        <v>0.88</v>
      </c>
      <c r="AA549" s="6">
        <v>0.73</v>
      </c>
      <c r="AB549" s="6">
        <v>25.85</v>
      </c>
      <c r="AC549" s="6">
        <v>56.27</v>
      </c>
      <c r="AD549" s="6">
        <v>19.57</v>
      </c>
      <c r="AE549" s="6">
        <v>-0.24</v>
      </c>
      <c r="AF549" s="6">
        <v>-22.08</v>
      </c>
      <c r="AG549" s="6">
        <v>-32.200000000000003</v>
      </c>
      <c r="AI549" s="6">
        <v>0.88</v>
      </c>
      <c r="AJ549" s="6">
        <v>20.22</v>
      </c>
      <c r="AK549" s="6">
        <v>15.08</v>
      </c>
      <c r="AL549" s="6">
        <v>14.57</v>
      </c>
      <c r="AM549">
        <v>7.3</v>
      </c>
      <c r="AN549">
        <v>9.1999999999999993</v>
      </c>
      <c r="AP549">
        <v>0.8</v>
      </c>
      <c r="AQ549">
        <v>-55.8</v>
      </c>
      <c r="AR549">
        <v>-55.8</v>
      </c>
      <c r="AT549">
        <v>-3</v>
      </c>
      <c r="AU549">
        <v>56.7</v>
      </c>
      <c r="AV549">
        <v>12.6</v>
      </c>
      <c r="AW549">
        <v>9999</v>
      </c>
      <c r="AX549" s="6">
        <v>11.75</v>
      </c>
      <c r="AY549" s="6">
        <v>19.87</v>
      </c>
      <c r="AZ549" s="6">
        <v>0</v>
      </c>
      <c r="BA549" s="6">
        <v>-1.9</v>
      </c>
      <c r="BB549" s="6">
        <v>0.68</v>
      </c>
      <c r="BC549" s="6">
        <v>5.8</v>
      </c>
      <c r="BD549" s="6">
        <v>22.96</v>
      </c>
      <c r="BE549" s="6">
        <v>55.53</v>
      </c>
      <c r="BF549" s="6">
        <v>147.47</v>
      </c>
      <c r="BG549" s="6">
        <v>203.83</v>
      </c>
      <c r="BH549" s="6">
        <v>170.65</v>
      </c>
    </row>
    <row r="550" spans="1:60" hidden="1" x14ac:dyDescent="0.2">
      <c r="A550" t="s">
        <v>3332</v>
      </c>
      <c r="B550" t="s">
        <v>242</v>
      </c>
      <c r="C550" t="s">
        <v>243</v>
      </c>
      <c r="D550">
        <v>42</v>
      </c>
      <c r="E550" t="s">
        <v>244</v>
      </c>
      <c r="G550" t="s">
        <v>127</v>
      </c>
      <c r="H550" t="s">
        <v>245</v>
      </c>
      <c r="K550" t="s">
        <v>105</v>
      </c>
      <c r="L550" t="s">
        <v>86</v>
      </c>
      <c r="M550" t="s">
        <v>246</v>
      </c>
      <c r="N550" s="17" t="s">
        <v>247</v>
      </c>
      <c r="O550" s="19">
        <f t="shared" si="4"/>
        <v>123046</v>
      </c>
      <c r="P550">
        <v>1</v>
      </c>
      <c r="Q550" t="s">
        <v>248</v>
      </c>
      <c r="R550" s="6">
        <v>1.8</v>
      </c>
      <c r="S550">
        <v>51.2</v>
      </c>
      <c r="T550">
        <v>90.9</v>
      </c>
      <c r="U550" s="5">
        <v>0</v>
      </c>
      <c r="V550" s="5">
        <v>2</v>
      </c>
      <c r="W550" s="6">
        <v>9.92</v>
      </c>
      <c r="X550" s="6">
        <v>2.0699999999999998</v>
      </c>
      <c r="Y550" s="6">
        <v>35</v>
      </c>
      <c r="Z550" s="6">
        <v>0.7</v>
      </c>
      <c r="AA550" s="6">
        <v>0.82</v>
      </c>
      <c r="AB550" s="6">
        <v>5.96</v>
      </c>
      <c r="AC550" s="6">
        <v>-1.4</v>
      </c>
      <c r="AD550" s="6">
        <v>17.04</v>
      </c>
      <c r="AE550" s="6">
        <v>-0.01</v>
      </c>
      <c r="AF550" s="6">
        <v>7.87</v>
      </c>
      <c r="AG550" s="6">
        <v>7.55</v>
      </c>
      <c r="AH550" s="6">
        <v>5.09</v>
      </c>
      <c r="AI550" s="6">
        <v>0.78</v>
      </c>
      <c r="AJ550" s="6">
        <v>0.99</v>
      </c>
      <c r="AK550" s="6">
        <v>-1.35</v>
      </c>
      <c r="AL550" s="6">
        <v>9.61</v>
      </c>
      <c r="AM550">
        <v>31.4</v>
      </c>
      <c r="AN550">
        <v>28.5</v>
      </c>
      <c r="AO550">
        <v>22.4</v>
      </c>
      <c r="AP550">
        <v>1.9</v>
      </c>
      <c r="AQ550">
        <v>20.3</v>
      </c>
      <c r="AR550">
        <v>29.3</v>
      </c>
      <c r="AS550">
        <v>30.9</v>
      </c>
      <c r="AT550">
        <v>56.8</v>
      </c>
      <c r="AU550">
        <v>-16.5</v>
      </c>
      <c r="AV550">
        <v>11.1</v>
      </c>
      <c r="AW550">
        <v>13.5</v>
      </c>
      <c r="AX550" s="6">
        <v>11.32</v>
      </c>
      <c r="AY550" s="6">
        <v>6.33</v>
      </c>
      <c r="AZ550" s="6">
        <v>0</v>
      </c>
      <c r="BA550" s="6">
        <v>-2.0099999999999998</v>
      </c>
      <c r="BB550" s="6">
        <v>1.52</v>
      </c>
      <c r="BC550" s="6">
        <v>2.14</v>
      </c>
      <c r="BD550" s="6">
        <v>12.89</v>
      </c>
      <c r="BE550" s="6">
        <v>21.44</v>
      </c>
      <c r="BF550" s="6">
        <v>35.9</v>
      </c>
      <c r="BG550" s="6">
        <v>192.11</v>
      </c>
      <c r="BH550" s="6">
        <v>150.46</v>
      </c>
    </row>
    <row r="551" spans="1:60" hidden="1" x14ac:dyDescent="0.2">
      <c r="A551" t="s">
        <v>3338</v>
      </c>
      <c r="B551" t="s">
        <v>1935</v>
      </c>
      <c r="C551" t="s">
        <v>1936</v>
      </c>
      <c r="D551">
        <v>92</v>
      </c>
      <c r="E551" t="s">
        <v>1325</v>
      </c>
      <c r="G551" t="s">
        <v>406</v>
      </c>
      <c r="H551" t="s">
        <v>1937</v>
      </c>
      <c r="K551" t="s">
        <v>76</v>
      </c>
      <c r="L551" t="s">
        <v>86</v>
      </c>
      <c r="M551" t="s">
        <v>166</v>
      </c>
      <c r="N551" s="17" t="s">
        <v>1938</v>
      </c>
      <c r="O551" s="19">
        <f t="shared" si="4"/>
        <v>5838</v>
      </c>
      <c r="P551">
        <v>1</v>
      </c>
      <c r="Q551" t="s">
        <v>1939</v>
      </c>
      <c r="R551" s="6">
        <v>2.31</v>
      </c>
      <c r="S551">
        <v>45.7</v>
      </c>
      <c r="T551">
        <v>44.7</v>
      </c>
      <c r="U551" s="5">
        <v>2</v>
      </c>
      <c r="V551" s="5">
        <v>2</v>
      </c>
      <c r="W551" s="6">
        <v>14.22</v>
      </c>
      <c r="X551" s="6">
        <v>13.5</v>
      </c>
      <c r="Y551" s="6">
        <v>0</v>
      </c>
      <c r="Z551" s="6">
        <v>0.91</v>
      </c>
      <c r="AA551" s="6">
        <v>0.92</v>
      </c>
      <c r="AB551" s="6">
        <v>7.7</v>
      </c>
      <c r="AC551" s="6">
        <v>6.66</v>
      </c>
      <c r="AD551" s="6">
        <v>3.5</v>
      </c>
      <c r="AE551" s="6">
        <v>0.92</v>
      </c>
      <c r="AF551" s="6">
        <v>12.35</v>
      </c>
      <c r="AG551" s="6">
        <v>14.97</v>
      </c>
      <c r="AH551" s="6">
        <v>-16.02</v>
      </c>
      <c r="AI551" s="6">
        <v>0.83</v>
      </c>
      <c r="AJ551" s="6">
        <v>8.2899999999999991</v>
      </c>
      <c r="AK551" s="6">
        <v>8.93</v>
      </c>
      <c r="AL551" s="6">
        <v>2.62</v>
      </c>
      <c r="AM551">
        <v>19.600000000000001</v>
      </c>
      <c r="AN551">
        <v>19.600000000000001</v>
      </c>
      <c r="AO551">
        <v>13.2</v>
      </c>
      <c r="AP551">
        <v>2.2000000000000002</v>
      </c>
      <c r="AQ551">
        <v>25.1</v>
      </c>
      <c r="AR551">
        <v>25.7</v>
      </c>
      <c r="AS551">
        <v>-4.2</v>
      </c>
      <c r="AT551">
        <v>4.7</v>
      </c>
      <c r="AU551">
        <v>4.5999999999999996</v>
      </c>
      <c r="AV551">
        <v>32.799999999999997</v>
      </c>
      <c r="AW551">
        <v>4.8</v>
      </c>
      <c r="AX551" s="6">
        <v>11.14</v>
      </c>
      <c r="AY551" s="6">
        <v>12.55</v>
      </c>
      <c r="AZ551" s="6">
        <v>0</v>
      </c>
      <c r="BA551" s="6">
        <v>-1.25</v>
      </c>
      <c r="BB551" s="6">
        <v>5.71</v>
      </c>
      <c r="BC551" s="6">
        <v>7.24</v>
      </c>
      <c r="BD551" s="6">
        <v>22.97</v>
      </c>
      <c r="BE551" s="6">
        <v>34.799999999999997</v>
      </c>
      <c r="BF551" s="6">
        <v>80.63</v>
      </c>
      <c r="BG551" s="6">
        <v>187.64</v>
      </c>
    </row>
    <row r="552" spans="1:60" hidden="1" x14ac:dyDescent="0.2">
      <c r="A552" t="s">
        <v>3343</v>
      </c>
      <c r="B552" t="s">
        <v>2740</v>
      </c>
      <c r="C552" t="s">
        <v>2741</v>
      </c>
      <c r="D552">
        <v>79</v>
      </c>
      <c r="E552" t="s">
        <v>1325</v>
      </c>
      <c r="G552" t="s">
        <v>74</v>
      </c>
      <c r="H552" t="s">
        <v>2742</v>
      </c>
      <c r="K552" t="s">
        <v>944</v>
      </c>
      <c r="L552" t="s">
        <v>558</v>
      </c>
      <c r="M552" t="s">
        <v>826</v>
      </c>
      <c r="N552" s="17" t="s">
        <v>2743</v>
      </c>
      <c r="O552" s="19">
        <f t="shared" si="4"/>
        <v>12389</v>
      </c>
      <c r="P552">
        <v>2</v>
      </c>
      <c r="Q552" t="s">
        <v>1978</v>
      </c>
      <c r="R552" s="6">
        <v>1.6</v>
      </c>
      <c r="S552">
        <v>31.9</v>
      </c>
      <c r="T552">
        <v>22.6</v>
      </c>
      <c r="U552" s="5">
        <v>1</v>
      </c>
      <c r="V552" s="5">
        <v>2</v>
      </c>
      <c r="W552" s="6">
        <v>11.63</v>
      </c>
      <c r="X552" s="6">
        <v>17.71</v>
      </c>
      <c r="Y552" s="6">
        <v>23.63</v>
      </c>
      <c r="Z552" s="6">
        <v>0.89</v>
      </c>
      <c r="AA552" s="6">
        <v>0.84</v>
      </c>
      <c r="AB552" s="6">
        <v>9.1999999999999993</v>
      </c>
      <c r="AC552" s="6">
        <v>4.9000000000000004</v>
      </c>
      <c r="AD552" s="6">
        <v>16.72</v>
      </c>
      <c r="AE552" s="6">
        <v>0.93</v>
      </c>
      <c r="AF552" s="6">
        <v>11.44</v>
      </c>
      <c r="AG552" s="6">
        <v>7.43</v>
      </c>
      <c r="AH552" s="6">
        <v>-0.19</v>
      </c>
      <c r="AI552" s="6">
        <v>0.97</v>
      </c>
      <c r="AJ552" s="6">
        <v>10.11</v>
      </c>
      <c r="AK552" s="6">
        <v>6.97</v>
      </c>
      <c r="AL552" s="6">
        <v>11.35</v>
      </c>
      <c r="AM552">
        <v>19.8</v>
      </c>
      <c r="AN552">
        <v>19.899999999999999</v>
      </c>
      <c r="AO552">
        <v>12</v>
      </c>
      <c r="AP552">
        <v>3.2</v>
      </c>
      <c r="AQ552">
        <v>37.4</v>
      </c>
      <c r="AR552">
        <v>28.1</v>
      </c>
      <c r="AS552">
        <v>4.5</v>
      </c>
      <c r="AT552">
        <v>3.4</v>
      </c>
      <c r="AU552">
        <v>61.7</v>
      </c>
      <c r="AV552">
        <v>46.5</v>
      </c>
      <c r="AW552">
        <v>2.7</v>
      </c>
      <c r="AX552" s="6">
        <v>10.56</v>
      </c>
      <c r="AY552" s="6">
        <v>35.26</v>
      </c>
      <c r="AZ552" s="6">
        <v>0</v>
      </c>
      <c r="BA552" s="6">
        <v>-1.4</v>
      </c>
      <c r="BB552" s="6">
        <v>-2.2200000000000002</v>
      </c>
      <c r="BC552" s="6">
        <v>-2.0099999999999998</v>
      </c>
      <c r="BD552" s="6">
        <v>20.65</v>
      </c>
      <c r="BE552" s="6">
        <v>98.94</v>
      </c>
      <c r="BF552" s="6">
        <v>352.68</v>
      </c>
      <c r="BG552" s="6">
        <v>172.82</v>
      </c>
      <c r="BH552" s="6">
        <v>123.82</v>
      </c>
    </row>
    <row r="553" spans="1:60" hidden="1" x14ac:dyDescent="0.2">
      <c r="A553" t="s">
        <v>3350</v>
      </c>
      <c r="B553" t="s">
        <v>3011</v>
      </c>
      <c r="C553" t="s">
        <v>3012</v>
      </c>
      <c r="D553">
        <v>94</v>
      </c>
      <c r="E553" t="s">
        <v>578</v>
      </c>
      <c r="G553" t="s">
        <v>74</v>
      </c>
      <c r="H553" t="s">
        <v>3013</v>
      </c>
      <c r="K553" t="s">
        <v>944</v>
      </c>
      <c r="L553" t="s">
        <v>86</v>
      </c>
      <c r="M553" t="s">
        <v>87</v>
      </c>
      <c r="N553" s="17" t="s">
        <v>3014</v>
      </c>
      <c r="O553" s="19">
        <f t="shared" si="4"/>
        <v>8294</v>
      </c>
      <c r="P553">
        <v>1</v>
      </c>
      <c r="Q553" t="s">
        <v>1196</v>
      </c>
      <c r="R553" s="6">
        <v>1.49</v>
      </c>
      <c r="S553">
        <v>27.3</v>
      </c>
      <c r="T553">
        <v>32.299999999999997</v>
      </c>
      <c r="U553" s="5">
        <v>1</v>
      </c>
      <c r="V553" s="5">
        <v>2</v>
      </c>
      <c r="W553" s="6">
        <v>16.579999999999998</v>
      </c>
      <c r="X553" s="6">
        <v>8.92</v>
      </c>
      <c r="Y553" s="6">
        <v>39.03</v>
      </c>
      <c r="Z553" s="6">
        <v>0.9</v>
      </c>
      <c r="AA553" s="6">
        <v>0.79</v>
      </c>
      <c r="AB553" s="6">
        <v>16.39</v>
      </c>
      <c r="AC553" s="6">
        <v>12.16</v>
      </c>
      <c r="AD553" s="6">
        <v>15.89</v>
      </c>
      <c r="AE553" s="6">
        <v>0.81</v>
      </c>
      <c r="AF553" s="6">
        <v>14.99</v>
      </c>
      <c r="AG553" s="6">
        <v>16.010000000000002</v>
      </c>
      <c r="AH553" s="6">
        <v>1.82</v>
      </c>
      <c r="AI553" s="6">
        <v>0.93</v>
      </c>
      <c r="AJ553" s="6">
        <v>5.79</v>
      </c>
      <c r="AK553" s="6">
        <v>6.93</v>
      </c>
      <c r="AL553" s="6">
        <v>4.8099999999999996</v>
      </c>
      <c r="AM553">
        <v>19.5</v>
      </c>
      <c r="AN553">
        <v>18.3</v>
      </c>
      <c r="AO553">
        <v>11.2</v>
      </c>
      <c r="AP553">
        <v>2.2999999999999998</v>
      </c>
      <c r="AQ553">
        <v>-11.9</v>
      </c>
      <c r="AR553">
        <v>-43.3</v>
      </c>
      <c r="AS553">
        <v>-10.1</v>
      </c>
      <c r="AT553">
        <v>26.3</v>
      </c>
      <c r="AU553">
        <v>-1.5</v>
      </c>
      <c r="AV553">
        <v>3.1</v>
      </c>
      <c r="AW553">
        <v>0.4</v>
      </c>
      <c r="AX553" s="6">
        <v>10.199999999999999</v>
      </c>
      <c r="AY553" s="6">
        <v>11.01</v>
      </c>
      <c r="AZ553" s="6">
        <v>0</v>
      </c>
      <c r="BA553" s="6">
        <v>2.06</v>
      </c>
      <c r="BB553" s="6">
        <v>25.65</v>
      </c>
      <c r="BC553" s="6">
        <v>32.54</v>
      </c>
      <c r="BD553" s="6">
        <v>51.62</v>
      </c>
      <c r="BE553" s="6">
        <v>63.64</v>
      </c>
      <c r="BF553" s="6">
        <v>68.62</v>
      </c>
      <c r="BG553" s="6">
        <v>164.22</v>
      </c>
      <c r="BH553" s="6">
        <v>116.39</v>
      </c>
    </row>
    <row r="554" spans="1:60" hidden="1" x14ac:dyDescent="0.2">
      <c r="A554" t="s">
        <v>3356</v>
      </c>
      <c r="B554" t="s">
        <v>2266</v>
      </c>
      <c r="C554" t="s">
        <v>2267</v>
      </c>
      <c r="D554">
        <v>100</v>
      </c>
      <c r="E554" t="s">
        <v>473</v>
      </c>
      <c r="H554" t="s">
        <v>2268</v>
      </c>
      <c r="K554" t="s">
        <v>228</v>
      </c>
      <c r="L554" t="s">
        <v>97</v>
      </c>
      <c r="M554" t="s">
        <v>98</v>
      </c>
      <c r="N554" s="17" t="s">
        <v>2269</v>
      </c>
      <c r="O554" s="19">
        <f t="shared" si="4"/>
        <v>2756</v>
      </c>
      <c r="P554">
        <v>1</v>
      </c>
      <c r="Q554" t="s">
        <v>2270</v>
      </c>
      <c r="R554" s="6">
        <v>1.71</v>
      </c>
      <c r="S554">
        <v>15.7</v>
      </c>
      <c r="U554" s="5">
        <v>2</v>
      </c>
      <c r="V554" s="5">
        <v>2</v>
      </c>
      <c r="W554" s="6">
        <v>12.6</v>
      </c>
      <c r="X554" s="6">
        <v>13.09</v>
      </c>
      <c r="Y554" s="6">
        <v>18.149999999999999</v>
      </c>
      <c r="Z554" s="6">
        <v>0.89</v>
      </c>
      <c r="AA554" s="6">
        <v>0.91</v>
      </c>
      <c r="AB554" s="6">
        <v>13.38</v>
      </c>
      <c r="AC554" s="6">
        <v>13.69</v>
      </c>
      <c r="AD554" s="6">
        <v>-8.65</v>
      </c>
      <c r="AE554" s="6">
        <v>0.92</v>
      </c>
      <c r="AF554" s="6">
        <v>11.35</v>
      </c>
      <c r="AG554" s="6">
        <v>20.84</v>
      </c>
      <c r="AH554" s="6">
        <v>3.4</v>
      </c>
      <c r="AI554" s="6">
        <v>0.98</v>
      </c>
      <c r="AJ554" s="6">
        <v>7.24</v>
      </c>
      <c r="AK554" s="6">
        <v>8.06</v>
      </c>
      <c r="AL554" s="6">
        <v>4.0599999999999996</v>
      </c>
      <c r="AM554">
        <v>9.1</v>
      </c>
      <c r="AN554">
        <v>9.1</v>
      </c>
      <c r="AO554">
        <v>5.3</v>
      </c>
      <c r="AP554">
        <v>0.4</v>
      </c>
      <c r="AQ554">
        <v>-18.7</v>
      </c>
      <c r="AR554">
        <v>-20.3</v>
      </c>
      <c r="AS554">
        <v>-16</v>
      </c>
      <c r="AT554">
        <v>11.1</v>
      </c>
      <c r="AU554">
        <v>-10.199999999999999</v>
      </c>
      <c r="AV554">
        <v>14.6</v>
      </c>
      <c r="AW554">
        <v>33.4</v>
      </c>
      <c r="AX554" s="6">
        <v>9.0299999999999994</v>
      </c>
      <c r="AY554" s="6">
        <v>7.64</v>
      </c>
      <c r="AZ554" s="6">
        <v>0</v>
      </c>
      <c r="BA554" s="6">
        <v>8.6199999999999992</v>
      </c>
      <c r="BB554" s="6">
        <v>8.6199999999999992</v>
      </c>
      <c r="BC554" s="6">
        <v>19.32</v>
      </c>
      <c r="BD554" s="6">
        <v>12.5</v>
      </c>
      <c r="BE554" s="6">
        <v>32.909999999999997</v>
      </c>
      <c r="BF554" s="6">
        <v>44.5</v>
      </c>
      <c r="BG554" s="6">
        <v>137.41</v>
      </c>
      <c r="BH554" s="6">
        <v>1042.97</v>
      </c>
    </row>
    <row r="555" spans="1:60" hidden="1" x14ac:dyDescent="0.2">
      <c r="A555" t="s">
        <v>3361</v>
      </c>
      <c r="B555" t="s">
        <v>2984</v>
      </c>
      <c r="C555" t="s">
        <v>2985</v>
      </c>
      <c r="D555">
        <v>75</v>
      </c>
      <c r="E555" t="s">
        <v>63</v>
      </c>
      <c r="G555" t="s">
        <v>74</v>
      </c>
      <c r="H555" t="s">
        <v>2986</v>
      </c>
      <c r="K555" t="s">
        <v>76</v>
      </c>
      <c r="L555" t="s">
        <v>624</v>
      </c>
      <c r="M555" t="s">
        <v>2532</v>
      </c>
      <c r="N555" s="17" t="s">
        <v>2987</v>
      </c>
      <c r="O555" s="19">
        <f t="shared" si="4"/>
        <v>5051</v>
      </c>
      <c r="P555">
        <v>1</v>
      </c>
      <c r="Q555" t="s">
        <v>2961</v>
      </c>
      <c r="R555" s="6">
        <v>1.74</v>
      </c>
      <c r="S555">
        <v>36</v>
      </c>
      <c r="T555">
        <v>34.6</v>
      </c>
      <c r="U555" s="5">
        <v>2</v>
      </c>
      <c r="V555" s="5">
        <v>2</v>
      </c>
      <c r="W555" s="6">
        <v>12.76</v>
      </c>
      <c r="X555" s="6">
        <v>6.64</v>
      </c>
      <c r="Y555" s="6">
        <v>11.11</v>
      </c>
      <c r="Z555" s="6">
        <v>0.99</v>
      </c>
      <c r="AA555" s="6">
        <v>0.97</v>
      </c>
      <c r="AB555" s="6">
        <v>10.37</v>
      </c>
      <c r="AC555" s="6">
        <v>5.08</v>
      </c>
      <c r="AD555" s="6">
        <v>3.15</v>
      </c>
      <c r="AE555" s="6">
        <v>0.96</v>
      </c>
      <c r="AF555" s="6">
        <v>9.58</v>
      </c>
      <c r="AG555" s="6">
        <v>4.99</v>
      </c>
      <c r="AH555" s="6">
        <v>4.58</v>
      </c>
      <c r="AI555" s="6">
        <v>0.98</v>
      </c>
      <c r="AJ555" s="6">
        <v>8.6300000000000008</v>
      </c>
      <c r="AK555" s="6">
        <v>5.35</v>
      </c>
      <c r="AL555" s="6">
        <v>7.29</v>
      </c>
      <c r="AM555">
        <v>21.8</v>
      </c>
      <c r="AN555">
        <v>21.2</v>
      </c>
      <c r="AO555">
        <v>20.7</v>
      </c>
      <c r="AP555">
        <v>11.8</v>
      </c>
      <c r="AQ555">
        <v>-18.2</v>
      </c>
      <c r="AR555">
        <v>-23.4</v>
      </c>
      <c r="AS555">
        <v>-19.2</v>
      </c>
      <c r="AT555">
        <v>-29.1</v>
      </c>
      <c r="AU555">
        <v>-23</v>
      </c>
      <c r="AV555">
        <v>6.2</v>
      </c>
      <c r="AW555">
        <v>0.1</v>
      </c>
      <c r="AX555" s="6">
        <v>8.81</v>
      </c>
      <c r="AY555" s="6">
        <v>-1.62</v>
      </c>
      <c r="AZ555" s="6">
        <v>0</v>
      </c>
      <c r="BA555" s="6">
        <v>-2.17</v>
      </c>
      <c r="BB555" s="6">
        <v>1.21</v>
      </c>
      <c r="BC555" s="6">
        <v>-5.83</v>
      </c>
      <c r="BD555" s="6">
        <v>-3.44</v>
      </c>
      <c r="BE555" s="6">
        <v>-0.67</v>
      </c>
      <c r="BF555" s="6">
        <v>-7.85</v>
      </c>
      <c r="BG555" s="6">
        <v>132.63999999999999</v>
      </c>
      <c r="BH555" s="6">
        <v>998.46</v>
      </c>
    </row>
    <row r="556" spans="1:60" hidden="1" x14ac:dyDescent="0.2">
      <c r="A556" t="s">
        <v>3366</v>
      </c>
      <c r="B556" t="s">
        <v>3629</v>
      </c>
      <c r="C556" t="s">
        <v>3630</v>
      </c>
      <c r="D556">
        <v>56</v>
      </c>
      <c r="E556" t="s">
        <v>331</v>
      </c>
      <c r="G556" t="s">
        <v>406</v>
      </c>
      <c r="H556" t="s">
        <v>3631</v>
      </c>
      <c r="K556" t="s">
        <v>76</v>
      </c>
      <c r="L556" t="s">
        <v>114</v>
      </c>
      <c r="M556" t="s">
        <v>352</v>
      </c>
      <c r="N556" s="17" t="s">
        <v>3632</v>
      </c>
      <c r="O556" s="19">
        <f t="shared" si="4"/>
        <v>4756</v>
      </c>
      <c r="P556">
        <v>2</v>
      </c>
      <c r="Q556" t="s">
        <v>561</v>
      </c>
      <c r="R556" s="6">
        <v>3.8</v>
      </c>
      <c r="S556">
        <v>79.5</v>
      </c>
      <c r="T556">
        <v>106.1</v>
      </c>
      <c r="U556" s="5">
        <v>2</v>
      </c>
      <c r="V556" s="5">
        <v>2</v>
      </c>
      <c r="W556" s="6">
        <v>23.09</v>
      </c>
      <c r="X556" s="6">
        <v>3.82</v>
      </c>
      <c r="Y556" s="6">
        <v>5.88</v>
      </c>
      <c r="Z556" s="6">
        <v>0.9</v>
      </c>
      <c r="AA556" s="6">
        <v>0.89</v>
      </c>
      <c r="AB556" s="6">
        <v>10.56</v>
      </c>
      <c r="AC556" s="6">
        <v>2.87</v>
      </c>
      <c r="AD556" s="6">
        <v>3.66</v>
      </c>
      <c r="AE556" s="6">
        <v>0.56000000000000005</v>
      </c>
      <c r="AF556" s="6">
        <v>3.71</v>
      </c>
      <c r="AG556" s="6">
        <v>3.37</v>
      </c>
      <c r="AH556" s="6">
        <v>-21.72</v>
      </c>
      <c r="AI556" s="6">
        <v>0.6</v>
      </c>
      <c r="AJ556" s="6">
        <v>10.41</v>
      </c>
      <c r="AK556" s="6">
        <v>13.76</v>
      </c>
      <c r="AL556" s="6">
        <v>11.74</v>
      </c>
      <c r="AM556">
        <v>36.200000000000003</v>
      </c>
      <c r="AN556">
        <v>21</v>
      </c>
      <c r="AO556">
        <v>28.4</v>
      </c>
      <c r="AP556">
        <v>14.7</v>
      </c>
      <c r="AQ556">
        <v>-18.2</v>
      </c>
      <c r="AR556">
        <v>193.8</v>
      </c>
      <c r="AS556">
        <v>15.6</v>
      </c>
      <c r="AT556">
        <v>6.3</v>
      </c>
      <c r="AU556">
        <v>-31.8</v>
      </c>
      <c r="AV556">
        <v>21.3</v>
      </c>
      <c r="AW556">
        <v>30.1</v>
      </c>
      <c r="AX556" s="6">
        <v>8.27</v>
      </c>
      <c r="AY556" s="6">
        <v>-0.38</v>
      </c>
      <c r="AZ556" s="6">
        <v>0</v>
      </c>
      <c r="BA556" s="6">
        <v>0.98</v>
      </c>
      <c r="BB556" s="6">
        <v>-2.31</v>
      </c>
      <c r="BC556" s="6">
        <v>-2.87</v>
      </c>
      <c r="BD556" s="6">
        <v>-5.96</v>
      </c>
      <c r="BE556" s="6">
        <v>1.75</v>
      </c>
      <c r="BF556" s="6">
        <v>-1.9</v>
      </c>
      <c r="BG556" s="6">
        <v>121.26</v>
      </c>
      <c r="BH556" s="6">
        <v>567.87</v>
      </c>
    </row>
    <row r="557" spans="1:60" hidden="1" x14ac:dyDescent="0.2">
      <c r="A557" t="s">
        <v>3372</v>
      </c>
      <c r="B557" t="s">
        <v>3677</v>
      </c>
      <c r="C557" t="s">
        <v>3678</v>
      </c>
      <c r="D557">
        <v>88</v>
      </c>
      <c r="E557" t="s">
        <v>324</v>
      </c>
      <c r="G557" t="s">
        <v>237</v>
      </c>
      <c r="H557" t="s">
        <v>3679</v>
      </c>
      <c r="K557" t="s">
        <v>228</v>
      </c>
      <c r="L557" t="s">
        <v>86</v>
      </c>
      <c r="M557" t="s">
        <v>158</v>
      </c>
      <c r="N557" s="17" t="s">
        <v>3680</v>
      </c>
      <c r="O557" s="19">
        <f t="shared" si="4"/>
        <v>66088</v>
      </c>
      <c r="P557">
        <v>2</v>
      </c>
      <c r="Q557" t="s">
        <v>3681</v>
      </c>
      <c r="R557" s="6">
        <v>3.93</v>
      </c>
      <c r="S557">
        <v>54.3</v>
      </c>
      <c r="T557">
        <v>36.1</v>
      </c>
      <c r="U557" s="5">
        <v>2</v>
      </c>
      <c r="V557" s="5">
        <v>2</v>
      </c>
      <c r="W557" s="6">
        <v>10.41</v>
      </c>
      <c r="X557" s="6">
        <v>12.16</v>
      </c>
      <c r="Y557" s="6">
        <v>20.49</v>
      </c>
      <c r="Z557" s="6">
        <v>0.9</v>
      </c>
      <c r="AA557" s="6">
        <v>0.78</v>
      </c>
      <c r="AB557" s="6">
        <v>9.94</v>
      </c>
      <c r="AC557" s="6">
        <v>8.3000000000000007</v>
      </c>
      <c r="AD557" s="6">
        <v>5.04</v>
      </c>
      <c r="AE557" s="6">
        <v>0.85</v>
      </c>
      <c r="AF557" s="6">
        <v>11.63</v>
      </c>
      <c r="AG557" s="6">
        <v>8.65</v>
      </c>
      <c r="AH557" s="6">
        <v>-14.05</v>
      </c>
      <c r="AI557" s="6">
        <v>0.92</v>
      </c>
      <c r="AJ557" s="6">
        <v>6.33</v>
      </c>
      <c r="AK557" s="6">
        <v>8.4</v>
      </c>
      <c r="AL557" s="6">
        <v>4.6900000000000004</v>
      </c>
      <c r="AM557">
        <v>14</v>
      </c>
      <c r="AN557">
        <v>13.8</v>
      </c>
      <c r="AO557">
        <v>6.3</v>
      </c>
      <c r="AP557">
        <v>0.9</v>
      </c>
      <c r="AQ557">
        <v>-8.1</v>
      </c>
      <c r="AR557">
        <v>-4.9000000000000004</v>
      </c>
      <c r="AS557">
        <v>-15.1</v>
      </c>
      <c r="AT557">
        <v>1</v>
      </c>
      <c r="AU557">
        <v>-13.3</v>
      </c>
      <c r="AV557">
        <v>27.5</v>
      </c>
      <c r="AW557">
        <v>6.7</v>
      </c>
      <c r="AX557" s="6">
        <v>7.71</v>
      </c>
      <c r="AY557" s="6">
        <v>5.29</v>
      </c>
      <c r="AZ557" s="6">
        <v>0</v>
      </c>
      <c r="BA557" s="6">
        <v>0.26</v>
      </c>
      <c r="BB557" s="6">
        <v>3.95</v>
      </c>
      <c r="BC557" s="6">
        <v>-2.4300000000000002</v>
      </c>
      <c r="BD557" s="6">
        <v>1</v>
      </c>
      <c r="BE557" s="6">
        <v>6.39</v>
      </c>
      <c r="BF557" s="6">
        <v>29.38</v>
      </c>
      <c r="BG557" s="6">
        <v>110.19</v>
      </c>
      <c r="BH557" s="6">
        <v>393.55</v>
      </c>
    </row>
    <row r="558" spans="1:60" hidden="1" x14ac:dyDescent="0.2">
      <c r="A558" t="s">
        <v>3377</v>
      </c>
      <c r="B558" t="s">
        <v>2205</v>
      </c>
      <c r="C558" t="s">
        <v>2206</v>
      </c>
      <c r="D558">
        <v>98</v>
      </c>
      <c r="E558" t="s">
        <v>2207</v>
      </c>
      <c r="G558" t="s">
        <v>237</v>
      </c>
      <c r="H558" t="s">
        <v>2208</v>
      </c>
      <c r="K558" t="s">
        <v>105</v>
      </c>
      <c r="L558" t="s">
        <v>97</v>
      </c>
      <c r="M558" t="s">
        <v>542</v>
      </c>
      <c r="N558" s="17" t="s">
        <v>2209</v>
      </c>
      <c r="O558" s="19">
        <f t="shared" si="4"/>
        <v>26970</v>
      </c>
      <c r="P558">
        <v>2</v>
      </c>
      <c r="Q558" t="s">
        <v>939</v>
      </c>
      <c r="R558" s="6">
        <v>3.85</v>
      </c>
      <c r="S558">
        <v>43.7</v>
      </c>
      <c r="T558">
        <v>24.7</v>
      </c>
      <c r="U558" s="5">
        <v>2</v>
      </c>
      <c r="V558" s="5">
        <v>2</v>
      </c>
      <c r="W558" s="6">
        <v>8.89</v>
      </c>
      <c r="X558" s="6">
        <v>2.27</v>
      </c>
      <c r="Y558" s="6">
        <v>3.7</v>
      </c>
      <c r="Z558" s="6">
        <v>0.97</v>
      </c>
      <c r="AA558" s="6">
        <v>0.95</v>
      </c>
      <c r="AB558" s="6">
        <v>11.75</v>
      </c>
      <c r="AC558" s="6">
        <v>9.5500000000000007</v>
      </c>
      <c r="AD558" s="6">
        <v>-0.24</v>
      </c>
      <c r="AE558" s="6">
        <v>0.93</v>
      </c>
      <c r="AF558" s="6">
        <v>14.95</v>
      </c>
      <c r="AG558" s="6">
        <v>9.4600000000000009</v>
      </c>
      <c r="AH558" s="6">
        <v>-19.39</v>
      </c>
      <c r="AI558" s="6">
        <v>0.87</v>
      </c>
      <c r="AJ558" s="6">
        <v>11.37</v>
      </c>
      <c r="AK558" s="6">
        <v>7.12</v>
      </c>
      <c r="AL558" s="6">
        <v>1.18</v>
      </c>
      <c r="AM558">
        <v>14.9</v>
      </c>
      <c r="AN558">
        <v>11.3</v>
      </c>
      <c r="AO558">
        <v>4</v>
      </c>
      <c r="AP558">
        <v>0.3</v>
      </c>
      <c r="AQ558">
        <v>-15.2</v>
      </c>
      <c r="AR558">
        <v>4</v>
      </c>
      <c r="AS558">
        <v>-29.1</v>
      </c>
      <c r="AT558">
        <v>-15.6</v>
      </c>
      <c r="AU558">
        <v>27.1</v>
      </c>
      <c r="AV558">
        <v>11.2</v>
      </c>
      <c r="AW558">
        <v>1.8</v>
      </c>
      <c r="AX558" s="6">
        <v>7.18</v>
      </c>
      <c r="AY558" s="6">
        <v>7.22</v>
      </c>
      <c r="AZ558" s="6">
        <v>0</v>
      </c>
      <c r="BA558" s="6">
        <v>-1.65</v>
      </c>
      <c r="BB558" s="6">
        <v>1.42</v>
      </c>
      <c r="BC558" s="6">
        <v>3.86</v>
      </c>
      <c r="BD558" s="6">
        <v>7.76</v>
      </c>
      <c r="BE558" s="6">
        <v>-2.78</v>
      </c>
      <c r="BF558" s="6">
        <v>41.71</v>
      </c>
      <c r="BG558" s="6">
        <v>100.14</v>
      </c>
      <c r="BH558" s="6">
        <v>198.08</v>
      </c>
    </row>
    <row r="559" spans="1:60" hidden="1" x14ac:dyDescent="0.2">
      <c r="A559" t="s">
        <v>3382</v>
      </c>
      <c r="B559" t="s">
        <v>1131</v>
      </c>
      <c r="C559" t="s">
        <v>1132</v>
      </c>
      <c r="D559">
        <v>48</v>
      </c>
      <c r="E559" t="s">
        <v>196</v>
      </c>
      <c r="G559" t="s">
        <v>74</v>
      </c>
      <c r="H559" t="s">
        <v>1133</v>
      </c>
      <c r="K559" t="s">
        <v>76</v>
      </c>
      <c r="L559" t="s">
        <v>558</v>
      </c>
      <c r="M559" t="s">
        <v>1134</v>
      </c>
      <c r="N559" t="s">
        <v>1135</v>
      </c>
      <c r="O559" s="19">
        <f t="shared" si="4"/>
        <v>43884</v>
      </c>
      <c r="P559">
        <v>2</v>
      </c>
      <c r="Q559" t="s">
        <v>1136</v>
      </c>
      <c r="R559" s="6">
        <v>2.02</v>
      </c>
      <c r="S559">
        <v>49.4</v>
      </c>
      <c r="T559">
        <v>39.6</v>
      </c>
      <c r="U559" s="5">
        <v>2</v>
      </c>
      <c r="V559" s="5">
        <v>2</v>
      </c>
      <c r="W559" s="6">
        <v>5.9</v>
      </c>
      <c r="X559" s="6">
        <v>2.2400000000000002</v>
      </c>
      <c r="Y559" s="6">
        <v>27.03</v>
      </c>
      <c r="Z559" s="6">
        <v>0.9</v>
      </c>
      <c r="AA559" s="6">
        <v>0.74</v>
      </c>
      <c r="AB559" s="6">
        <v>3.67</v>
      </c>
      <c r="AC559" s="6">
        <v>0.67</v>
      </c>
      <c r="AD559" s="6">
        <v>11.54</v>
      </c>
      <c r="AE559" s="6">
        <v>0.83</v>
      </c>
      <c r="AF559" s="6">
        <v>7.62</v>
      </c>
      <c r="AG559" s="6">
        <v>1.25</v>
      </c>
      <c r="AH559" s="6">
        <v>21.05</v>
      </c>
      <c r="AI559" s="6">
        <v>0.91</v>
      </c>
      <c r="AJ559" s="6">
        <v>6.81</v>
      </c>
      <c r="AK559" s="6">
        <v>5.68</v>
      </c>
      <c r="AL559" s="6">
        <v>3.22</v>
      </c>
      <c r="AM559">
        <v>27.7</v>
      </c>
      <c r="AN559">
        <v>24.6</v>
      </c>
      <c r="AO559">
        <v>16.399999999999999</v>
      </c>
      <c r="AP559">
        <v>1.2</v>
      </c>
      <c r="AQ559">
        <v>-0.6</v>
      </c>
      <c r="AR559">
        <v>-35.700000000000003</v>
      </c>
      <c r="AS559">
        <v>-3.9</v>
      </c>
      <c r="AT559">
        <v>2.1</v>
      </c>
      <c r="AU559">
        <v>24.5</v>
      </c>
      <c r="AV559">
        <v>26</v>
      </c>
      <c r="AW559">
        <v>4</v>
      </c>
      <c r="AX559" s="6">
        <v>7.1</v>
      </c>
      <c r="AY559" s="6">
        <v>4.13</v>
      </c>
      <c r="AZ559" s="6">
        <v>0</v>
      </c>
      <c r="BA559" s="6">
        <v>-1.31</v>
      </c>
      <c r="BB559" s="6">
        <v>-1.31</v>
      </c>
      <c r="BC559" s="6">
        <v>1.1499999999999999</v>
      </c>
      <c r="BD559" s="6">
        <v>8.19</v>
      </c>
      <c r="BE559" s="6">
        <v>-0.68</v>
      </c>
      <c r="BF559" s="6">
        <v>22.42</v>
      </c>
      <c r="BG559" s="6">
        <v>98.47</v>
      </c>
      <c r="BH559" s="6">
        <v>180.88</v>
      </c>
    </row>
    <row r="560" spans="1:60" hidden="1" x14ac:dyDescent="0.2">
      <c r="A560" t="s">
        <v>3388</v>
      </c>
      <c r="B560" t="s">
        <v>1329</v>
      </c>
      <c r="C560" t="s">
        <v>1330</v>
      </c>
      <c r="D560">
        <v>85</v>
      </c>
      <c r="E560" t="s">
        <v>1290</v>
      </c>
      <c r="G560" t="s">
        <v>281</v>
      </c>
      <c r="H560" t="s">
        <v>1331</v>
      </c>
      <c r="K560" t="s">
        <v>500</v>
      </c>
      <c r="L560" t="s">
        <v>66</v>
      </c>
      <c r="M560" t="s">
        <v>67</v>
      </c>
      <c r="N560" t="s">
        <v>1332</v>
      </c>
      <c r="O560" s="19">
        <f t="shared" si="4"/>
        <v>27202</v>
      </c>
      <c r="P560">
        <v>2</v>
      </c>
      <c r="Q560" t="s">
        <v>1333</v>
      </c>
      <c r="R560" s="6">
        <v>7.8</v>
      </c>
      <c r="S560">
        <v>64.400000000000006</v>
      </c>
      <c r="T560">
        <v>26.9</v>
      </c>
      <c r="U560" s="5">
        <v>2</v>
      </c>
      <c r="V560" s="5">
        <v>2</v>
      </c>
      <c r="W560" s="6">
        <v>21.2</v>
      </c>
      <c r="X560" s="6">
        <v>16.86</v>
      </c>
      <c r="Y560" s="6">
        <v>29.28</v>
      </c>
      <c r="Z560" s="6">
        <v>0.8</v>
      </c>
      <c r="AA560" s="6">
        <v>0.89</v>
      </c>
      <c r="AB560" s="6">
        <v>7.87</v>
      </c>
      <c r="AC560" s="6">
        <v>11.61</v>
      </c>
      <c r="AD560" s="6">
        <v>0.37</v>
      </c>
      <c r="AE560" s="6">
        <v>0.38</v>
      </c>
      <c r="AF560" s="6">
        <v>42.77</v>
      </c>
      <c r="AG560" s="6">
        <v>48.07</v>
      </c>
      <c r="AI560" s="6">
        <v>0.66</v>
      </c>
      <c r="AJ560" s="6">
        <v>5.72</v>
      </c>
      <c r="AK560" s="6">
        <v>10.07</v>
      </c>
      <c r="AL560" s="6">
        <v>-0.09</v>
      </c>
      <c r="AM560">
        <v>8.3000000000000007</v>
      </c>
      <c r="AN560">
        <v>8.3000000000000007</v>
      </c>
      <c r="AO560">
        <v>3.3</v>
      </c>
      <c r="AP560">
        <v>3.7</v>
      </c>
      <c r="AQ560">
        <v>-16.7</v>
      </c>
      <c r="AR560">
        <v>-15.2</v>
      </c>
      <c r="AS560">
        <v>-76.400000000000006</v>
      </c>
      <c r="AT560">
        <v>-7.8</v>
      </c>
      <c r="AU560">
        <v>-37.200000000000003</v>
      </c>
      <c r="AV560">
        <v>37.1</v>
      </c>
      <c r="AW560">
        <v>20.5</v>
      </c>
      <c r="AX560" s="6">
        <v>6.03</v>
      </c>
      <c r="AY560" s="6">
        <v>6.7</v>
      </c>
      <c r="AZ560" s="6">
        <v>0</v>
      </c>
      <c r="BA560" s="6">
        <v>-0.1</v>
      </c>
      <c r="BB560" s="6">
        <v>5.61</v>
      </c>
      <c r="BC560" s="6">
        <v>-3.71</v>
      </c>
      <c r="BD560" s="6">
        <v>-0.63</v>
      </c>
      <c r="BE560" s="6">
        <v>7.69</v>
      </c>
      <c r="BF560" s="6">
        <v>38.270000000000003</v>
      </c>
      <c r="BG560" s="6">
        <v>79.53</v>
      </c>
    </row>
    <row r="561" spans="1:60" hidden="1" x14ac:dyDescent="0.2">
      <c r="A561" t="s">
        <v>3393</v>
      </c>
      <c r="B561" t="s">
        <v>1860</v>
      </c>
      <c r="C561" t="s">
        <v>1861</v>
      </c>
      <c r="D561">
        <v>54</v>
      </c>
      <c r="E561" t="s">
        <v>244</v>
      </c>
      <c r="G561" t="s">
        <v>84</v>
      </c>
      <c r="H561" t="s">
        <v>1862</v>
      </c>
      <c r="K561" t="s">
        <v>105</v>
      </c>
      <c r="L561" t="s">
        <v>97</v>
      </c>
      <c r="M561" t="s">
        <v>778</v>
      </c>
      <c r="N561" t="s">
        <v>1863</v>
      </c>
      <c r="O561" s="19">
        <f t="shared" si="4"/>
        <v>51952</v>
      </c>
      <c r="P561">
        <v>1</v>
      </c>
      <c r="Q561" t="s">
        <v>1655</v>
      </c>
      <c r="R561" s="6">
        <v>1.88</v>
      </c>
      <c r="S561">
        <v>37</v>
      </c>
      <c r="T561">
        <v>49</v>
      </c>
      <c r="U561" s="5">
        <v>2</v>
      </c>
      <c r="V561" s="5">
        <v>2</v>
      </c>
      <c r="W561" s="6">
        <v>7.31</v>
      </c>
      <c r="X561" s="6">
        <v>1.08</v>
      </c>
      <c r="Y561" s="6">
        <v>-8.33</v>
      </c>
      <c r="Z561" s="6">
        <v>0.38</v>
      </c>
      <c r="AA561" s="6">
        <v>0.84</v>
      </c>
      <c r="AB561" s="6">
        <v>4.63</v>
      </c>
      <c r="AC561" s="6">
        <v>1.46</v>
      </c>
      <c r="AD561" s="6">
        <v>2.8</v>
      </c>
      <c r="AE561" s="6">
        <v>0.93</v>
      </c>
      <c r="AF561" s="6">
        <v>4.22</v>
      </c>
      <c r="AG561" s="6">
        <v>0.83</v>
      </c>
      <c r="AH561" s="6">
        <v>8.1300000000000008</v>
      </c>
      <c r="AI561" s="6">
        <v>0.95</v>
      </c>
      <c r="AJ561" s="6">
        <v>4.95</v>
      </c>
      <c r="AK561" s="6">
        <v>5.5</v>
      </c>
      <c r="AL561" s="6">
        <v>4.58</v>
      </c>
      <c r="AM561">
        <v>22.6</v>
      </c>
      <c r="AN561">
        <v>19.7</v>
      </c>
      <c r="AO561">
        <v>11.7</v>
      </c>
      <c r="AP561">
        <v>1.7</v>
      </c>
      <c r="AQ561">
        <v>-4.9000000000000004</v>
      </c>
      <c r="AR561">
        <v>-0.5</v>
      </c>
      <c r="AS561">
        <v>-3.3</v>
      </c>
      <c r="AT561">
        <v>-17.3</v>
      </c>
      <c r="AU561">
        <v>-14</v>
      </c>
      <c r="AV561">
        <v>31.8</v>
      </c>
      <c r="AW561">
        <v>27.6</v>
      </c>
      <c r="AX561" s="6">
        <v>5.93</v>
      </c>
      <c r="AY561" s="6">
        <v>-0.46</v>
      </c>
      <c r="AZ561" s="6">
        <v>0</v>
      </c>
      <c r="BA561" s="6">
        <v>-2.88</v>
      </c>
      <c r="BB561" s="6">
        <v>1.44</v>
      </c>
      <c r="BC561" s="6">
        <v>7.89</v>
      </c>
      <c r="BD561" s="6">
        <v>10.17</v>
      </c>
      <c r="BE561" s="6">
        <v>-2.59</v>
      </c>
      <c r="BF561" s="6">
        <v>-2.2799999999999998</v>
      </c>
      <c r="BG561" s="6">
        <v>77.89</v>
      </c>
      <c r="BH561" s="6">
        <v>278.29000000000002</v>
      </c>
    </row>
    <row r="562" spans="1:60" hidden="1" x14ac:dyDescent="0.2">
      <c r="A562" t="s">
        <v>3398</v>
      </c>
      <c r="B562" t="s">
        <v>2729</v>
      </c>
      <c r="C562" t="s">
        <v>2730</v>
      </c>
      <c r="D562">
        <v>88</v>
      </c>
      <c r="E562" t="s">
        <v>491</v>
      </c>
      <c r="G562" t="s">
        <v>406</v>
      </c>
      <c r="H562" t="s">
        <v>2731</v>
      </c>
      <c r="K562" t="s">
        <v>65</v>
      </c>
      <c r="L562" t="s">
        <v>558</v>
      </c>
      <c r="M562" t="s">
        <v>826</v>
      </c>
      <c r="N562" t="s">
        <v>2732</v>
      </c>
      <c r="O562" s="19">
        <f t="shared" si="4"/>
        <v>1590</v>
      </c>
      <c r="P562">
        <v>2</v>
      </c>
      <c r="Q562" t="s">
        <v>1978</v>
      </c>
      <c r="R562" s="6">
        <v>2.37</v>
      </c>
      <c r="S562">
        <v>25.8</v>
      </c>
      <c r="T562">
        <v>24</v>
      </c>
      <c r="U562" s="5">
        <v>2</v>
      </c>
      <c r="V562" s="5">
        <v>2</v>
      </c>
      <c r="W562" s="6">
        <v>12.96</v>
      </c>
      <c r="X562" s="6">
        <v>14.08</v>
      </c>
      <c r="Y562" s="6">
        <v>17.309999999999999</v>
      </c>
      <c r="Z562" s="6">
        <v>0.84</v>
      </c>
      <c r="AA562" s="6">
        <v>0.71</v>
      </c>
      <c r="AB562" s="6">
        <v>13.23</v>
      </c>
      <c r="AC562" s="6">
        <v>17.37</v>
      </c>
      <c r="AD562" s="6">
        <v>-6.47</v>
      </c>
      <c r="AE562" s="6">
        <v>0.67</v>
      </c>
      <c r="AF562" s="6">
        <v>16.61</v>
      </c>
      <c r="AG562" s="6">
        <v>20.78</v>
      </c>
      <c r="AH562" s="6">
        <v>-14.25</v>
      </c>
      <c r="AI562" s="6">
        <v>0.43</v>
      </c>
      <c r="AJ562" s="6">
        <v>5.35</v>
      </c>
      <c r="AK562" s="6">
        <v>6.78</v>
      </c>
      <c r="AL562" s="6">
        <v>4.53</v>
      </c>
      <c r="AM562">
        <v>30</v>
      </c>
      <c r="AN562">
        <v>10.9</v>
      </c>
      <c r="AO562">
        <v>7.1</v>
      </c>
      <c r="AP562">
        <v>1.1000000000000001</v>
      </c>
      <c r="AQ562">
        <v>-32.1</v>
      </c>
      <c r="AR562">
        <v>58.6</v>
      </c>
      <c r="AS562">
        <v>-30.5</v>
      </c>
      <c r="AT562">
        <v>-1.9</v>
      </c>
      <c r="AU562">
        <v>-22.3</v>
      </c>
      <c r="AV562">
        <v>30.8</v>
      </c>
      <c r="AW562">
        <v>2.6</v>
      </c>
      <c r="AX562" s="6">
        <v>5.53</v>
      </c>
      <c r="AY562" s="6">
        <v>9.2100000000000009</v>
      </c>
      <c r="AZ562" s="6">
        <v>0</v>
      </c>
      <c r="BA562" s="6">
        <v>4.42</v>
      </c>
      <c r="BB562" s="6">
        <v>1.7</v>
      </c>
      <c r="BC562" s="6">
        <v>8.58</v>
      </c>
      <c r="BD562" s="6">
        <v>18.18</v>
      </c>
      <c r="BE562" s="6">
        <v>10.92</v>
      </c>
      <c r="BF562" s="6">
        <v>55.38</v>
      </c>
      <c r="BG562" s="6">
        <v>71.349999999999994</v>
      </c>
      <c r="BH562" s="6">
        <v>57.32</v>
      </c>
    </row>
    <row r="563" spans="1:60" hidden="1" x14ac:dyDescent="0.2">
      <c r="A563" t="s">
        <v>3403</v>
      </c>
      <c r="B563" t="s">
        <v>3192</v>
      </c>
      <c r="C563" t="s">
        <v>3193</v>
      </c>
      <c r="D563">
        <v>68</v>
      </c>
      <c r="E563" t="s">
        <v>63</v>
      </c>
      <c r="G563" t="s">
        <v>94</v>
      </c>
      <c r="H563" t="s">
        <v>3194</v>
      </c>
      <c r="K563" t="s">
        <v>96</v>
      </c>
      <c r="L563" t="s">
        <v>66</v>
      </c>
      <c r="M563" t="s">
        <v>67</v>
      </c>
      <c r="N563" t="s">
        <v>3195</v>
      </c>
      <c r="O563" s="19">
        <f t="shared" si="4"/>
        <v>27229</v>
      </c>
      <c r="P563">
        <v>4</v>
      </c>
      <c r="Q563" t="s">
        <v>516</v>
      </c>
      <c r="R563" s="6">
        <v>7.71</v>
      </c>
      <c r="S563">
        <v>62.8</v>
      </c>
      <c r="T563">
        <v>64.2</v>
      </c>
      <c r="U563" s="5">
        <v>2</v>
      </c>
      <c r="V563" s="5">
        <v>2</v>
      </c>
      <c r="W563" s="6">
        <v>8.49</v>
      </c>
      <c r="X563" s="6">
        <v>8.5399999999999991</v>
      </c>
      <c r="Y563" s="6">
        <v>66.37</v>
      </c>
      <c r="Z563" s="6">
        <v>0.87</v>
      </c>
      <c r="AA563" s="6">
        <v>0.66</v>
      </c>
      <c r="AB563" s="6">
        <v>9.5500000000000007</v>
      </c>
      <c r="AC563" s="6">
        <v>17.600000000000001</v>
      </c>
      <c r="AD563" s="6">
        <v>-7.43</v>
      </c>
      <c r="AE563" s="6">
        <v>-0.15</v>
      </c>
      <c r="AF563" s="6">
        <v>15.79</v>
      </c>
      <c r="AG563" s="6">
        <v>37.35</v>
      </c>
      <c r="AI563" s="6">
        <v>0.66</v>
      </c>
      <c r="AJ563" s="6">
        <v>2.85</v>
      </c>
      <c r="AK563" s="6">
        <v>11.5</v>
      </c>
      <c r="AL563" s="6">
        <v>-1.79</v>
      </c>
      <c r="AM563">
        <v>8.1999999999999993</v>
      </c>
      <c r="AN563">
        <v>8.1999999999999993</v>
      </c>
      <c r="AO563">
        <v>7.1</v>
      </c>
      <c r="AP563">
        <v>3.5</v>
      </c>
      <c r="AQ563">
        <v>-20.399999999999999</v>
      </c>
      <c r="AR563">
        <v>-23.5</v>
      </c>
      <c r="AS563">
        <v>5.5</v>
      </c>
      <c r="AT563">
        <v>-1.3</v>
      </c>
      <c r="AU563">
        <v>-24.4</v>
      </c>
      <c r="AV563">
        <v>29.3</v>
      </c>
      <c r="AW563">
        <v>51.4</v>
      </c>
      <c r="AX563" s="6">
        <v>5.0199999999999996</v>
      </c>
      <c r="AY563" s="6">
        <v>12.1</v>
      </c>
      <c r="AZ563" s="6">
        <v>0</v>
      </c>
      <c r="BA563" s="6">
        <v>1.19</v>
      </c>
      <c r="BB563" s="6">
        <v>3.18</v>
      </c>
      <c r="BC563" s="6">
        <v>-2.68</v>
      </c>
      <c r="BD563" s="6">
        <v>16.93</v>
      </c>
      <c r="BE563" s="6">
        <v>26.02</v>
      </c>
      <c r="BF563" s="6">
        <v>77.010000000000005</v>
      </c>
      <c r="BG563" s="6">
        <v>63.27</v>
      </c>
      <c r="BH563" s="6">
        <v>164.49</v>
      </c>
    </row>
    <row r="564" spans="1:60" hidden="1" x14ac:dyDescent="0.2">
      <c r="A564" t="s">
        <v>3410</v>
      </c>
      <c r="B564" t="s">
        <v>2390</v>
      </c>
      <c r="C564" t="s">
        <v>2391</v>
      </c>
      <c r="D564">
        <v>88</v>
      </c>
      <c r="E564" t="s">
        <v>1290</v>
      </c>
      <c r="G564" t="s">
        <v>145</v>
      </c>
      <c r="H564" t="s">
        <v>2392</v>
      </c>
      <c r="K564" t="s">
        <v>65</v>
      </c>
      <c r="L564" t="s">
        <v>66</v>
      </c>
      <c r="M564" t="s">
        <v>77</v>
      </c>
      <c r="N564" t="s">
        <v>2393</v>
      </c>
      <c r="O564" s="19">
        <f t="shared" si="4"/>
        <v>3844</v>
      </c>
      <c r="P564">
        <v>1</v>
      </c>
      <c r="Q564" t="s">
        <v>1276</v>
      </c>
      <c r="R564" s="6">
        <v>8.59</v>
      </c>
      <c r="S564">
        <v>101</v>
      </c>
      <c r="T564">
        <v>95</v>
      </c>
      <c r="U564" s="5">
        <v>2</v>
      </c>
      <c r="V564" s="5">
        <v>2</v>
      </c>
      <c r="W564" s="6">
        <v>6.87</v>
      </c>
      <c r="X564" s="6">
        <v>10.38</v>
      </c>
      <c r="Y564" s="6">
        <v>17.46</v>
      </c>
      <c r="Z564" s="6">
        <v>0.92</v>
      </c>
      <c r="AA564" s="6">
        <v>0.93</v>
      </c>
      <c r="AB564" s="6">
        <v>7.15</v>
      </c>
      <c r="AC564" s="6">
        <v>12.79</v>
      </c>
      <c r="AD564" s="6">
        <v>-1.72</v>
      </c>
      <c r="AE564" s="6">
        <v>0.54</v>
      </c>
      <c r="AF564" s="6">
        <v>12.64</v>
      </c>
      <c r="AG564" s="6">
        <v>9.32</v>
      </c>
      <c r="AH564" s="6">
        <v>-15.48</v>
      </c>
      <c r="AI564" s="6">
        <v>0.93</v>
      </c>
      <c r="AJ564" s="6">
        <v>10.83</v>
      </c>
      <c r="AK564" s="6">
        <v>15.27</v>
      </c>
      <c r="AL564" s="6">
        <v>5.85</v>
      </c>
      <c r="AM564">
        <v>9</v>
      </c>
      <c r="AN564">
        <v>11.8</v>
      </c>
      <c r="AO564">
        <v>11.1</v>
      </c>
      <c r="AP564">
        <v>9.6999999999999993</v>
      </c>
      <c r="AQ564">
        <v>-16.2</v>
      </c>
      <c r="AR564">
        <v>-27.8</v>
      </c>
      <c r="AS564">
        <v>-2.4</v>
      </c>
      <c r="AT564">
        <v>7.3</v>
      </c>
      <c r="AU564">
        <v>-10.1</v>
      </c>
      <c r="AV564">
        <v>43.3</v>
      </c>
      <c r="AW564">
        <v>23.7</v>
      </c>
      <c r="AX564" s="6">
        <v>4.6500000000000004</v>
      </c>
      <c r="AY564" s="6">
        <v>4.33</v>
      </c>
      <c r="AZ564" s="6">
        <v>0</v>
      </c>
      <c r="BA564" s="6">
        <v>0.93</v>
      </c>
      <c r="BB564" s="6">
        <v>-1.78</v>
      </c>
      <c r="BC564" s="6">
        <v>7.83</v>
      </c>
      <c r="BD564" s="6">
        <v>17.559999999999999</v>
      </c>
      <c r="BE564" s="6">
        <v>21.53</v>
      </c>
      <c r="BF564" s="6">
        <v>23.61</v>
      </c>
      <c r="BG564" s="6">
        <v>57.61</v>
      </c>
      <c r="BH564" s="6">
        <v>849.49</v>
      </c>
    </row>
    <row r="565" spans="1:60" hidden="1" x14ac:dyDescent="0.2">
      <c r="A565" t="s">
        <v>3416</v>
      </c>
      <c r="B565" t="s">
        <v>1865</v>
      </c>
      <c r="C565" t="s">
        <v>1866</v>
      </c>
      <c r="D565">
        <v>53</v>
      </c>
      <c r="E565" t="s">
        <v>989</v>
      </c>
      <c r="G565" t="s">
        <v>74</v>
      </c>
      <c r="H565" t="s">
        <v>1867</v>
      </c>
      <c r="K565" t="s">
        <v>105</v>
      </c>
      <c r="L565" t="s">
        <v>97</v>
      </c>
      <c r="M565" t="s">
        <v>778</v>
      </c>
      <c r="N565" t="s">
        <v>1868</v>
      </c>
      <c r="O565" s="19">
        <f t="shared" si="4"/>
        <v>21253</v>
      </c>
      <c r="P565">
        <v>14</v>
      </c>
      <c r="Q565" t="s">
        <v>1655</v>
      </c>
      <c r="R565" s="6">
        <v>2.2999999999999998</v>
      </c>
      <c r="S565">
        <v>37</v>
      </c>
      <c r="T565">
        <v>24.5</v>
      </c>
      <c r="U565" s="5">
        <v>2</v>
      </c>
      <c r="V565" s="5">
        <v>2</v>
      </c>
      <c r="W565" s="6">
        <v>7.31</v>
      </c>
      <c r="X565" s="6">
        <v>1.08</v>
      </c>
      <c r="Z565" s="6">
        <v>0.89</v>
      </c>
      <c r="AA565" s="6">
        <v>0.8</v>
      </c>
      <c r="AB565" s="6">
        <v>3.87</v>
      </c>
      <c r="AC565" s="6">
        <v>1.46</v>
      </c>
      <c r="AE565" s="6">
        <v>0.92</v>
      </c>
      <c r="AF565" s="6">
        <v>4.1500000000000004</v>
      </c>
      <c r="AG565" s="6">
        <v>0.83</v>
      </c>
      <c r="AI565" s="6">
        <v>0.95</v>
      </c>
      <c r="AJ565" s="6">
        <v>4.95</v>
      </c>
      <c r="AK565" s="6">
        <v>5.5</v>
      </c>
      <c r="AL565" s="6">
        <v>5.55</v>
      </c>
      <c r="AM565">
        <v>18.2</v>
      </c>
      <c r="AN565">
        <v>16.100000000000001</v>
      </c>
      <c r="AO565">
        <v>4.8</v>
      </c>
      <c r="AP565">
        <v>0.7</v>
      </c>
      <c r="AQ565">
        <v>-20.9</v>
      </c>
      <c r="AR565">
        <v>-9.6999999999999993</v>
      </c>
      <c r="AS565">
        <v>-10.8</v>
      </c>
      <c r="AT565">
        <v>-23.9</v>
      </c>
      <c r="AU565">
        <v>-21</v>
      </c>
      <c r="AV565">
        <v>32.6</v>
      </c>
      <c r="AW565">
        <v>27.6</v>
      </c>
      <c r="AX565" s="6">
        <v>4.55</v>
      </c>
      <c r="AY565" s="6">
        <v>-3.25</v>
      </c>
      <c r="AZ565" s="6">
        <v>0</v>
      </c>
      <c r="BA565" s="6">
        <v>-2.85</v>
      </c>
      <c r="BB565" s="6">
        <v>0.4</v>
      </c>
      <c r="BC565" s="6">
        <v>5.55</v>
      </c>
      <c r="BD565" s="6">
        <v>5.33</v>
      </c>
      <c r="BE565" s="6">
        <v>-5.89</v>
      </c>
      <c r="BF565" s="6">
        <v>-15.24</v>
      </c>
      <c r="BG565" s="6">
        <v>55.97</v>
      </c>
      <c r="BH565" s="6">
        <v>707.01</v>
      </c>
    </row>
    <row r="566" spans="1:60" hidden="1" x14ac:dyDescent="0.2">
      <c r="A566" t="s">
        <v>3421</v>
      </c>
      <c r="B566" t="s">
        <v>2239</v>
      </c>
      <c r="C566" t="s">
        <v>2240</v>
      </c>
      <c r="D566">
        <v>80</v>
      </c>
      <c r="E566" t="s">
        <v>344</v>
      </c>
      <c r="H566" t="s">
        <v>2241</v>
      </c>
      <c r="K566" t="s">
        <v>65</v>
      </c>
      <c r="L566" t="s">
        <v>558</v>
      </c>
      <c r="M566" t="s">
        <v>661</v>
      </c>
      <c r="N566" t="s">
        <v>2242</v>
      </c>
      <c r="O566" s="19">
        <f t="shared" si="4"/>
        <v>1494</v>
      </c>
      <c r="P566">
        <v>2</v>
      </c>
      <c r="Q566" t="s">
        <v>544</v>
      </c>
      <c r="R566" s="6">
        <v>2.08</v>
      </c>
      <c r="S566">
        <v>25.8</v>
      </c>
      <c r="T566">
        <v>25.2</v>
      </c>
      <c r="U566" s="5">
        <v>2</v>
      </c>
      <c r="V566" s="5">
        <v>2</v>
      </c>
      <c r="W566" s="6">
        <v>11.77</v>
      </c>
      <c r="X566" s="6">
        <v>9.02</v>
      </c>
      <c r="Y566" s="6">
        <v>10.53</v>
      </c>
      <c r="Z566" s="6">
        <v>0.63</v>
      </c>
      <c r="AA566" s="6">
        <v>0.96</v>
      </c>
      <c r="AB566" s="6">
        <v>10.7</v>
      </c>
      <c r="AC566" s="6">
        <v>7.51</v>
      </c>
      <c r="AD566" s="6">
        <v>-29.19</v>
      </c>
      <c r="AE566" s="6">
        <v>0.76</v>
      </c>
      <c r="AF566" s="6">
        <v>9.92</v>
      </c>
      <c r="AG566" s="6">
        <v>6.24</v>
      </c>
      <c r="AI566" s="6">
        <v>0.66</v>
      </c>
      <c r="AJ566" s="6">
        <v>4.34</v>
      </c>
      <c r="AK566" s="6">
        <v>3.49</v>
      </c>
      <c r="AL566" s="6">
        <v>-14.44</v>
      </c>
      <c r="AM566">
        <v>14.3</v>
      </c>
      <c r="AN566">
        <v>13.7</v>
      </c>
      <c r="AO566">
        <v>8.8000000000000007</v>
      </c>
      <c r="AP566">
        <v>0.8</v>
      </c>
      <c r="AQ566">
        <v>-14.9</v>
      </c>
      <c r="AR566">
        <v>-15</v>
      </c>
      <c r="AS566">
        <v>-18.7</v>
      </c>
      <c r="AT566">
        <v>-3.8</v>
      </c>
      <c r="AU566">
        <v>-26.4</v>
      </c>
      <c r="AV566">
        <v>25.8</v>
      </c>
      <c r="AW566">
        <v>4.9000000000000004</v>
      </c>
      <c r="AX566" s="6">
        <v>4.42</v>
      </c>
      <c r="AY566" s="6">
        <v>3.11</v>
      </c>
      <c r="AZ566" s="6">
        <v>0</v>
      </c>
      <c r="BA566" s="6">
        <v>4.66</v>
      </c>
      <c r="BB566" s="6">
        <v>13.77</v>
      </c>
      <c r="BC566" s="6">
        <v>-1.88</v>
      </c>
      <c r="BD566" s="6">
        <v>5.45</v>
      </c>
      <c r="BE566" s="6">
        <v>34.1</v>
      </c>
      <c r="BF566" s="6">
        <v>16.559999999999999</v>
      </c>
      <c r="BG566" s="6">
        <v>54.15</v>
      </c>
      <c r="BH566" s="6">
        <v>392.22</v>
      </c>
    </row>
    <row r="567" spans="1:60" hidden="1" x14ac:dyDescent="0.2">
      <c r="A567" t="s">
        <v>3427</v>
      </c>
      <c r="B567" t="s">
        <v>2779</v>
      </c>
      <c r="C567" t="s">
        <v>2780</v>
      </c>
      <c r="D567">
        <v>65</v>
      </c>
      <c r="E567" t="s">
        <v>265</v>
      </c>
      <c r="G567" t="s">
        <v>237</v>
      </c>
      <c r="H567" t="s">
        <v>2781</v>
      </c>
      <c r="K567" t="s">
        <v>228</v>
      </c>
      <c r="L567" t="s">
        <v>97</v>
      </c>
      <c r="M567" t="s">
        <v>778</v>
      </c>
      <c r="N567" t="s">
        <v>2782</v>
      </c>
      <c r="O567" s="19">
        <f t="shared" si="4"/>
        <v>34702</v>
      </c>
      <c r="P567">
        <v>4</v>
      </c>
      <c r="Q567" t="s">
        <v>2253</v>
      </c>
      <c r="R567" s="6">
        <v>3.43</v>
      </c>
      <c r="S567">
        <v>58.5</v>
      </c>
      <c r="T567">
        <v>154.1</v>
      </c>
      <c r="U567" s="5">
        <v>2</v>
      </c>
      <c r="V567" s="5">
        <v>2</v>
      </c>
      <c r="W567" s="6">
        <v>11.71</v>
      </c>
      <c r="X567" s="6">
        <v>16.52</v>
      </c>
      <c r="Y567" s="6">
        <v>5.0999999999999996</v>
      </c>
      <c r="Z567" s="6">
        <v>0.87</v>
      </c>
      <c r="AA567" s="6">
        <v>0.69</v>
      </c>
      <c r="AB567" s="6">
        <v>8.1300000000000008</v>
      </c>
      <c r="AC567" s="6">
        <v>8.85</v>
      </c>
      <c r="AD567" s="6">
        <v>-5.65</v>
      </c>
      <c r="AE567" s="6">
        <v>0.85</v>
      </c>
      <c r="AF567" s="6">
        <v>6.29</v>
      </c>
      <c r="AG567" s="6">
        <v>-0.33</v>
      </c>
      <c r="AH567" s="6">
        <v>8.9600000000000009</v>
      </c>
      <c r="AI567" s="6">
        <v>0.91</v>
      </c>
      <c r="AJ567" s="6">
        <v>4.07</v>
      </c>
      <c r="AK567" s="6">
        <v>5.35</v>
      </c>
      <c r="AL567" s="6">
        <v>-4.07</v>
      </c>
      <c r="AM567">
        <v>17</v>
      </c>
      <c r="AN567">
        <v>15</v>
      </c>
      <c r="AO567">
        <v>21.7</v>
      </c>
      <c r="AP567">
        <v>3</v>
      </c>
      <c r="AQ567">
        <v>-30.4</v>
      </c>
      <c r="AR567">
        <v>-28.7</v>
      </c>
      <c r="AS567">
        <v>-5.3</v>
      </c>
      <c r="AT567">
        <v>-20.7</v>
      </c>
      <c r="AU567">
        <v>-48.1</v>
      </c>
      <c r="AV567">
        <v>33.1</v>
      </c>
      <c r="AW567">
        <v>9999</v>
      </c>
      <c r="AX567" s="6">
        <v>4.34</v>
      </c>
      <c r="AY567" s="6">
        <v>-2.79</v>
      </c>
      <c r="AZ567" s="6">
        <v>0</v>
      </c>
      <c r="BA567" s="6">
        <v>-2.87</v>
      </c>
      <c r="BB567" s="6">
        <v>-2.67</v>
      </c>
      <c r="BC567" s="6">
        <v>-12.24</v>
      </c>
      <c r="BD567" s="6">
        <v>-13.4</v>
      </c>
      <c r="BE567" s="6">
        <v>-32.97</v>
      </c>
      <c r="BF567" s="6">
        <v>-13.21</v>
      </c>
      <c r="BG567" s="6">
        <v>52.93</v>
      </c>
      <c r="BH567" s="6">
        <v>173.63</v>
      </c>
    </row>
    <row r="568" spans="1:60" hidden="1" x14ac:dyDescent="0.2">
      <c r="A568" t="s">
        <v>3432</v>
      </c>
      <c r="B568" t="s">
        <v>1893</v>
      </c>
      <c r="C568" t="s">
        <v>1894</v>
      </c>
      <c r="D568">
        <v>34</v>
      </c>
      <c r="E568" t="s">
        <v>196</v>
      </c>
      <c r="G568" t="s">
        <v>127</v>
      </c>
      <c r="H568" t="s">
        <v>1895</v>
      </c>
      <c r="K568" t="s">
        <v>297</v>
      </c>
      <c r="L568" t="s">
        <v>86</v>
      </c>
      <c r="M568" t="s">
        <v>158</v>
      </c>
      <c r="N568" t="s">
        <v>1896</v>
      </c>
      <c r="O568" s="19">
        <f t="shared" si="4"/>
        <v>7529</v>
      </c>
      <c r="P568">
        <v>2</v>
      </c>
      <c r="Q568" t="s">
        <v>1897</v>
      </c>
      <c r="R568" s="6">
        <v>4.4000000000000004</v>
      </c>
      <c r="S568">
        <v>59.4</v>
      </c>
      <c r="T568">
        <v>24.7</v>
      </c>
      <c r="U568" s="5">
        <v>2</v>
      </c>
      <c r="V568" s="5">
        <v>2</v>
      </c>
      <c r="W568" s="6">
        <v>12.33</v>
      </c>
      <c r="X568" s="6">
        <v>-2.87</v>
      </c>
      <c r="Y568" s="6">
        <v>21.5</v>
      </c>
      <c r="Z568" s="6">
        <v>0.8</v>
      </c>
      <c r="AA568" s="6">
        <v>0.82</v>
      </c>
      <c r="AB568" s="6">
        <v>9.01</v>
      </c>
      <c r="AC568" s="6">
        <v>-5.61</v>
      </c>
      <c r="AD568" s="6">
        <v>5.62</v>
      </c>
      <c r="AE568" s="6">
        <v>0.41</v>
      </c>
      <c r="AF568" s="6">
        <v>6.98</v>
      </c>
      <c r="AG568" s="6">
        <v>-2.44</v>
      </c>
      <c r="AH568" s="6">
        <v>-40.1</v>
      </c>
      <c r="AI568" s="6">
        <v>0.81</v>
      </c>
      <c r="AJ568" s="6">
        <v>2.72</v>
      </c>
      <c r="AK568" s="6">
        <v>2.17</v>
      </c>
      <c r="AL568" s="6">
        <v>7.46</v>
      </c>
      <c r="AM568">
        <v>14.3</v>
      </c>
      <c r="AN568">
        <v>13.5</v>
      </c>
      <c r="AO568">
        <v>4.9000000000000004</v>
      </c>
      <c r="AP568">
        <v>0.3</v>
      </c>
      <c r="AQ568">
        <v>-12.5</v>
      </c>
      <c r="AR568">
        <v>-18.600000000000001</v>
      </c>
      <c r="AS568">
        <v>-21.9</v>
      </c>
      <c r="AT568">
        <v>-5.0999999999999996</v>
      </c>
      <c r="AU568">
        <v>-17.600000000000001</v>
      </c>
      <c r="AV568">
        <v>31.8</v>
      </c>
      <c r="AW568">
        <v>4.5</v>
      </c>
      <c r="AX568" s="6">
        <v>4.0199999999999996</v>
      </c>
      <c r="AY568" s="6">
        <v>-1.25</v>
      </c>
      <c r="AZ568" s="6">
        <v>0</v>
      </c>
      <c r="BA568" s="6">
        <v>-1.77</v>
      </c>
      <c r="BB568" s="6">
        <v>1.42</v>
      </c>
      <c r="BC568" s="6">
        <v>-9</v>
      </c>
      <c r="BD568" s="6">
        <v>-2.63</v>
      </c>
      <c r="BE568" s="6">
        <v>25.05</v>
      </c>
      <c r="BF568" s="6">
        <v>-6.1</v>
      </c>
      <c r="BG568" s="6">
        <v>48.3</v>
      </c>
      <c r="BH568" s="6">
        <v>243.2</v>
      </c>
    </row>
    <row r="569" spans="1:60" hidden="1" x14ac:dyDescent="0.2">
      <c r="A569" t="s">
        <v>3437</v>
      </c>
      <c r="B569" t="s">
        <v>170</v>
      </c>
      <c r="C569" t="s">
        <v>171</v>
      </c>
      <c r="D569">
        <v>76</v>
      </c>
      <c r="E569" t="s">
        <v>172</v>
      </c>
      <c r="G569" t="s">
        <v>94</v>
      </c>
      <c r="H569" t="s">
        <v>173</v>
      </c>
      <c r="K569" t="s">
        <v>157</v>
      </c>
      <c r="L569" t="s">
        <v>114</v>
      </c>
      <c r="M569" t="s">
        <v>174</v>
      </c>
      <c r="N569" t="s">
        <v>175</v>
      </c>
      <c r="O569" s="19">
        <f t="shared" si="4"/>
        <v>2841</v>
      </c>
      <c r="P569">
        <v>1</v>
      </c>
      <c r="Q569" t="s">
        <v>176</v>
      </c>
      <c r="R569" s="6">
        <v>6.36</v>
      </c>
      <c r="S569">
        <v>76.900000000000006</v>
      </c>
      <c r="T569">
        <v>93.8</v>
      </c>
      <c r="U569" s="5">
        <v>2</v>
      </c>
      <c r="V569" s="5">
        <v>2</v>
      </c>
      <c r="W569" s="6">
        <v>16.59</v>
      </c>
      <c r="X569" s="6">
        <v>-3.72</v>
      </c>
      <c r="Y569" s="6">
        <v>3.72</v>
      </c>
      <c r="Z569" s="6">
        <v>0.69</v>
      </c>
      <c r="AA569" s="6">
        <v>0.9</v>
      </c>
      <c r="AC569" s="6">
        <v>6.89</v>
      </c>
      <c r="AD569" s="6">
        <v>-3.95</v>
      </c>
      <c r="AE569" s="6">
        <v>0.9</v>
      </c>
      <c r="AF569" s="6">
        <v>7.11</v>
      </c>
      <c r="AG569" s="6">
        <v>3.34</v>
      </c>
      <c r="AH569" s="6">
        <v>10.4</v>
      </c>
      <c r="AI569" s="6">
        <v>0.9</v>
      </c>
      <c r="AJ569" s="6">
        <v>23.41</v>
      </c>
      <c r="AK569" s="6">
        <v>23.18</v>
      </c>
      <c r="AL569" s="6">
        <v>7.05</v>
      </c>
      <c r="AM569">
        <v>12.1</v>
      </c>
      <c r="AO569">
        <v>14.7</v>
      </c>
      <c r="AP569">
        <v>8.6999999999999993</v>
      </c>
      <c r="AR569">
        <v>-38.5</v>
      </c>
      <c r="AS569">
        <v>-27.8</v>
      </c>
      <c r="AT569">
        <v>-30.1</v>
      </c>
      <c r="AU569">
        <v>-35.799999999999997</v>
      </c>
      <c r="AV569">
        <v>37.1</v>
      </c>
      <c r="AW569">
        <v>38.299999999999997</v>
      </c>
      <c r="AX569" s="6">
        <v>3.74</v>
      </c>
      <c r="AY569" s="6">
        <v>-5.31</v>
      </c>
      <c r="AZ569" s="6">
        <v>0</v>
      </c>
      <c r="BA569" s="6">
        <v>0.93</v>
      </c>
      <c r="BB569" s="6">
        <v>-3.86</v>
      </c>
      <c r="BC569" s="6">
        <v>12</v>
      </c>
      <c r="BD569" s="6">
        <v>2.2200000000000002</v>
      </c>
      <c r="BE569" s="6">
        <v>-7.2</v>
      </c>
      <c r="BF569" s="6">
        <v>-23.87</v>
      </c>
      <c r="BG569" s="6">
        <v>44.41</v>
      </c>
      <c r="BH569" s="6">
        <v>198.07</v>
      </c>
    </row>
    <row r="570" spans="1:60" hidden="1" x14ac:dyDescent="0.2">
      <c r="A570" t="s">
        <v>3442</v>
      </c>
      <c r="B570" t="s">
        <v>2826</v>
      </c>
      <c r="C570" t="s">
        <v>2827</v>
      </c>
      <c r="D570">
        <v>57</v>
      </c>
      <c r="E570" t="s">
        <v>1821</v>
      </c>
      <c r="G570" t="s">
        <v>74</v>
      </c>
      <c r="H570" t="s">
        <v>2828</v>
      </c>
      <c r="K570" t="s">
        <v>274</v>
      </c>
      <c r="L570" t="s">
        <v>66</v>
      </c>
      <c r="M570" t="s">
        <v>190</v>
      </c>
      <c r="N570" t="s">
        <v>2829</v>
      </c>
      <c r="O570" s="19">
        <f t="shared" si="4"/>
        <v>17486</v>
      </c>
      <c r="P570">
        <v>2</v>
      </c>
      <c r="Q570" t="s">
        <v>2716</v>
      </c>
      <c r="R570" s="6">
        <v>5.5</v>
      </c>
      <c r="S570">
        <v>45.2</v>
      </c>
      <c r="T570">
        <v>22.3</v>
      </c>
      <c r="U570" s="5">
        <v>2</v>
      </c>
      <c r="V570" s="5">
        <v>2</v>
      </c>
      <c r="W570" s="6">
        <v>6.82</v>
      </c>
      <c r="X570" s="6">
        <v>7.04</v>
      </c>
      <c r="Y570" s="6">
        <v>7.14</v>
      </c>
      <c r="Z570" s="6">
        <v>0.93</v>
      </c>
      <c r="AA570" s="6">
        <v>0.71</v>
      </c>
      <c r="AB570" s="6">
        <v>6.46</v>
      </c>
      <c r="AC570" s="6">
        <v>11.69</v>
      </c>
      <c r="AD570" s="6">
        <v>2.66</v>
      </c>
      <c r="AE570" s="6">
        <v>0.45</v>
      </c>
      <c r="AF570" s="6">
        <v>-1.62</v>
      </c>
      <c r="AG570" s="6">
        <v>-6.91</v>
      </c>
      <c r="AI570" s="6">
        <v>0.77</v>
      </c>
      <c r="AJ570" s="6">
        <v>2.0499999999999998</v>
      </c>
      <c r="AK570" s="6">
        <v>-3.29</v>
      </c>
      <c r="AL570" s="6">
        <v>1.32</v>
      </c>
      <c r="AM570">
        <v>10.199999999999999</v>
      </c>
      <c r="AN570">
        <v>8.1999999999999993</v>
      </c>
      <c r="AO570">
        <v>3.5</v>
      </c>
      <c r="AP570">
        <v>0.6</v>
      </c>
      <c r="AQ570">
        <v>-14.2</v>
      </c>
      <c r="AR570">
        <v>-3</v>
      </c>
      <c r="AS570">
        <v>40.799999999999997</v>
      </c>
      <c r="AT570">
        <v>65.2</v>
      </c>
      <c r="AU570">
        <v>-5.2</v>
      </c>
      <c r="AV570">
        <v>2.7</v>
      </c>
      <c r="AW570">
        <v>4.0999999999999996</v>
      </c>
      <c r="AX570" s="6">
        <v>3.05</v>
      </c>
      <c r="AY570" s="6">
        <v>6.79</v>
      </c>
      <c r="AZ570" s="6">
        <v>0</v>
      </c>
      <c r="BA570" s="6">
        <v>-1.71</v>
      </c>
      <c r="BB570" s="6">
        <v>5.77</v>
      </c>
      <c r="BC570" s="6">
        <v>1</v>
      </c>
      <c r="BD570" s="6">
        <v>4.88</v>
      </c>
      <c r="BE570" s="6">
        <v>11.91</v>
      </c>
      <c r="BF570" s="6">
        <v>38.89</v>
      </c>
      <c r="BG570" s="6">
        <v>35.049999999999997</v>
      </c>
    </row>
    <row r="571" spans="1:60" hidden="1" x14ac:dyDescent="0.2">
      <c r="A571" t="s">
        <v>3447</v>
      </c>
      <c r="B571" t="s">
        <v>2951</v>
      </c>
      <c r="C571" t="s">
        <v>2952</v>
      </c>
      <c r="D571">
        <v>52</v>
      </c>
      <c r="E571" t="s">
        <v>989</v>
      </c>
      <c r="G571" t="s">
        <v>74</v>
      </c>
      <c r="H571" t="s">
        <v>2953</v>
      </c>
      <c r="K571" t="s">
        <v>228</v>
      </c>
      <c r="L571" t="s">
        <v>97</v>
      </c>
      <c r="M571" t="s">
        <v>778</v>
      </c>
      <c r="N571" t="s">
        <v>2954</v>
      </c>
      <c r="O571" s="19">
        <f t="shared" si="4"/>
        <v>4412</v>
      </c>
      <c r="P571">
        <v>4</v>
      </c>
      <c r="Q571" t="s">
        <v>2955</v>
      </c>
      <c r="R571" s="6">
        <v>3.51</v>
      </c>
      <c r="S571">
        <v>135.1</v>
      </c>
      <c r="U571" s="5">
        <v>0</v>
      </c>
      <c r="V571" s="5">
        <v>2</v>
      </c>
      <c r="W571" s="6">
        <v>20.190000000000001</v>
      </c>
      <c r="X571" s="6">
        <v>4.72</v>
      </c>
      <c r="Y571" s="6">
        <v>0</v>
      </c>
      <c r="Z571" s="6">
        <v>0.5</v>
      </c>
      <c r="AA571" s="6">
        <v>0.7</v>
      </c>
      <c r="AB571" s="6">
        <v>5.63</v>
      </c>
      <c r="AC571" s="6">
        <v>-5.81</v>
      </c>
      <c r="AD571" s="6">
        <v>2.33</v>
      </c>
      <c r="AE571" s="6">
        <v>0.27</v>
      </c>
      <c r="AF571" s="6">
        <v>61.81</v>
      </c>
      <c r="AG571" s="6">
        <v>24.27</v>
      </c>
      <c r="AH571" s="6">
        <v>24.22</v>
      </c>
      <c r="AI571" s="6">
        <v>0.82</v>
      </c>
      <c r="AJ571" s="6">
        <v>1.45</v>
      </c>
      <c r="AK571" s="6">
        <v>1.1399999999999999</v>
      </c>
      <c r="AL571" s="6">
        <v>3.03</v>
      </c>
      <c r="AM571">
        <v>38.6</v>
      </c>
      <c r="AN571">
        <v>23.5</v>
      </c>
      <c r="AO571">
        <v>27.2</v>
      </c>
      <c r="AP571">
        <v>3.7</v>
      </c>
      <c r="AQ571">
        <v>-31.3</v>
      </c>
      <c r="AR571">
        <v>6.2</v>
      </c>
      <c r="AS571">
        <v>-43.8</v>
      </c>
      <c r="AT571">
        <v>-28</v>
      </c>
      <c r="AU571">
        <v>-54.4</v>
      </c>
      <c r="AV571">
        <v>18.600000000000001</v>
      </c>
      <c r="AW571">
        <v>9999</v>
      </c>
      <c r="AX571" s="6">
        <v>2.39</v>
      </c>
      <c r="AY571" s="6">
        <v>-7.02</v>
      </c>
      <c r="AZ571" s="6">
        <v>0</v>
      </c>
      <c r="BA571" s="6">
        <v>-3.06</v>
      </c>
      <c r="BB571" s="6">
        <v>-3.61</v>
      </c>
      <c r="BC571" s="6">
        <v>-13.23</v>
      </c>
      <c r="BD571" s="6">
        <v>-20.39</v>
      </c>
      <c r="BE571" s="6">
        <v>-38.950000000000003</v>
      </c>
      <c r="BF571" s="6">
        <v>-30.49</v>
      </c>
      <c r="BG571" s="6">
        <v>26.67</v>
      </c>
      <c r="BH571" s="6">
        <v>869.44</v>
      </c>
    </row>
    <row r="572" spans="1:60" hidden="1" x14ac:dyDescent="0.2">
      <c r="A572" t="s">
        <v>3452</v>
      </c>
      <c r="B572" t="s">
        <v>3790</v>
      </c>
      <c r="C572" t="s">
        <v>3791</v>
      </c>
      <c r="D572">
        <v>43</v>
      </c>
      <c r="E572" t="s">
        <v>717</v>
      </c>
      <c r="G572" t="s">
        <v>84</v>
      </c>
      <c r="H572" t="s">
        <v>3792</v>
      </c>
      <c r="K572" t="s">
        <v>65</v>
      </c>
      <c r="L572" t="s">
        <v>229</v>
      </c>
      <c r="M572" t="s">
        <v>522</v>
      </c>
      <c r="N572" t="s">
        <v>3793</v>
      </c>
      <c r="O572" s="19">
        <f t="shared" si="4"/>
        <v>12817</v>
      </c>
      <c r="P572">
        <v>1</v>
      </c>
      <c r="Q572" t="s">
        <v>1109</v>
      </c>
      <c r="R572" s="6">
        <v>2.2000000000000002</v>
      </c>
      <c r="S572">
        <v>51.5</v>
      </c>
      <c r="T572">
        <v>65.900000000000006</v>
      </c>
      <c r="U572" s="5">
        <v>2</v>
      </c>
      <c r="V572" s="5">
        <v>2</v>
      </c>
      <c r="W572" s="6">
        <v>5.67</v>
      </c>
      <c r="X572" s="6">
        <v>-9.1300000000000008</v>
      </c>
      <c r="Y572" s="6">
        <v>6.36</v>
      </c>
      <c r="Z572" s="6">
        <v>0.78</v>
      </c>
      <c r="AA572" s="6">
        <v>0.71</v>
      </c>
      <c r="AB572" s="6">
        <v>-4.05</v>
      </c>
      <c r="AC572" s="6">
        <v>-11.55</v>
      </c>
      <c r="AD572" s="6">
        <v>-30.02</v>
      </c>
      <c r="AE572" s="6">
        <v>0.83</v>
      </c>
      <c r="AF572" s="6">
        <v>-2.62</v>
      </c>
      <c r="AG572" s="6">
        <v>-7.98</v>
      </c>
      <c r="AH572" s="6">
        <v>6.85</v>
      </c>
      <c r="AI572" s="6">
        <v>0.98</v>
      </c>
      <c r="AJ572" s="6">
        <v>7.37</v>
      </c>
      <c r="AK572" s="6">
        <v>1.38</v>
      </c>
      <c r="AL572" s="6">
        <v>-4.18</v>
      </c>
      <c r="AM572">
        <v>45.3</v>
      </c>
      <c r="AN572">
        <v>23.4</v>
      </c>
      <c r="AO572">
        <v>8.8000000000000007</v>
      </c>
      <c r="AP572">
        <v>0.7</v>
      </c>
      <c r="AQ572">
        <v>61</v>
      </c>
      <c r="AR572">
        <v>219.5</v>
      </c>
      <c r="AS572">
        <v>44.2</v>
      </c>
      <c r="AT572">
        <v>5.0999999999999996</v>
      </c>
      <c r="AU572">
        <v>33.6</v>
      </c>
      <c r="AV572">
        <v>36</v>
      </c>
      <c r="AW572">
        <v>58.2</v>
      </c>
      <c r="AX572" s="6">
        <v>1.51</v>
      </c>
      <c r="AY572" s="6">
        <v>10.47</v>
      </c>
      <c r="AZ572" s="6">
        <v>0</v>
      </c>
      <c r="BA572" s="6">
        <v>-0.91</v>
      </c>
      <c r="BB572" s="6">
        <v>4.95</v>
      </c>
      <c r="BC572" s="6">
        <v>19.149999999999999</v>
      </c>
      <c r="BD572" s="6">
        <v>28.54</v>
      </c>
      <c r="BE572" s="6">
        <v>85.86</v>
      </c>
      <c r="BF572" s="6">
        <v>64.540000000000006</v>
      </c>
      <c r="BG572" s="6">
        <v>16.13</v>
      </c>
      <c r="BH572" s="6">
        <v>1286.02</v>
      </c>
    </row>
    <row r="573" spans="1:60" hidden="1" x14ac:dyDescent="0.2">
      <c r="A573" t="s">
        <v>3457</v>
      </c>
      <c r="B573" t="s">
        <v>1414</v>
      </c>
      <c r="C573" t="s">
        <v>1415</v>
      </c>
      <c r="D573">
        <v>83</v>
      </c>
      <c r="E573" t="s">
        <v>136</v>
      </c>
      <c r="G573" t="s">
        <v>94</v>
      </c>
      <c r="H573" t="s">
        <v>1416</v>
      </c>
      <c r="K573" t="s">
        <v>96</v>
      </c>
      <c r="L573" t="s">
        <v>129</v>
      </c>
      <c r="M573" t="s">
        <v>130</v>
      </c>
      <c r="N573" t="s">
        <v>1417</v>
      </c>
      <c r="O573" s="19">
        <f t="shared" si="4"/>
        <v>2882</v>
      </c>
      <c r="P573">
        <v>4</v>
      </c>
      <c r="Q573" t="s">
        <v>1362</v>
      </c>
      <c r="R573" s="6">
        <v>2.79</v>
      </c>
      <c r="S573">
        <v>59.6</v>
      </c>
      <c r="T573">
        <v>31.6</v>
      </c>
      <c r="U573" s="5">
        <v>0</v>
      </c>
      <c r="V573" s="5">
        <v>2</v>
      </c>
      <c r="W573" s="6">
        <v>5.36</v>
      </c>
      <c r="X573" s="6">
        <v>7.45</v>
      </c>
      <c r="Y573" s="6">
        <v>20.420000000000002</v>
      </c>
      <c r="Z573" s="6">
        <v>0.82</v>
      </c>
      <c r="AA573" s="6">
        <v>0.74</v>
      </c>
      <c r="AB573" s="6">
        <v>1.98</v>
      </c>
      <c r="AC573" s="6">
        <v>5.43</v>
      </c>
      <c r="AD573" s="6">
        <v>25.81</v>
      </c>
      <c r="AE573" s="6">
        <v>0.85</v>
      </c>
      <c r="AF573" s="6">
        <v>10.199999999999999</v>
      </c>
      <c r="AG573" s="6">
        <v>14.88</v>
      </c>
      <c r="AH573" s="6">
        <v>30.48</v>
      </c>
      <c r="AI573" s="6">
        <v>0.98</v>
      </c>
      <c r="AJ573" s="6">
        <v>5.61</v>
      </c>
      <c r="AK573" s="6">
        <v>6.41</v>
      </c>
      <c r="AL573" s="6">
        <v>8.23</v>
      </c>
      <c r="AM573">
        <v>22.2</v>
      </c>
      <c r="AN573">
        <v>21</v>
      </c>
      <c r="AO573">
        <v>12.8</v>
      </c>
      <c r="AP573">
        <v>1.8</v>
      </c>
      <c r="AQ573">
        <v>-36.799999999999997</v>
      </c>
      <c r="AR573">
        <v>-34.200000000000003</v>
      </c>
      <c r="AS573">
        <v>-49.7</v>
      </c>
      <c r="AT573">
        <v>-32.6</v>
      </c>
      <c r="AU573">
        <v>-38.299999999999997</v>
      </c>
      <c r="AV573">
        <v>23.2</v>
      </c>
      <c r="AW573">
        <v>3.6</v>
      </c>
      <c r="AX573" s="6">
        <v>0.04</v>
      </c>
      <c r="AY573" s="6">
        <v>-6.93</v>
      </c>
      <c r="AZ573" s="6">
        <v>0</v>
      </c>
      <c r="BA573" s="6">
        <v>0.12</v>
      </c>
      <c r="BB573" s="6">
        <v>11.88</v>
      </c>
      <c r="BC573" s="6">
        <v>10.68</v>
      </c>
      <c r="BD573" s="6">
        <v>4.96</v>
      </c>
      <c r="BE573" s="6">
        <v>4.2699999999999996</v>
      </c>
      <c r="BF573" s="6">
        <v>-30.19</v>
      </c>
      <c r="BG573" s="6">
        <v>0.41</v>
      </c>
      <c r="BH573" s="6">
        <v>2753.48</v>
      </c>
    </row>
    <row r="574" spans="1:60" hidden="1" x14ac:dyDescent="0.2">
      <c r="A574" t="s">
        <v>3462</v>
      </c>
      <c r="B574" t="s">
        <v>799</v>
      </c>
      <c r="C574" t="s">
        <v>800</v>
      </c>
      <c r="D574">
        <v>85</v>
      </c>
      <c r="E574" t="s">
        <v>63</v>
      </c>
      <c r="G574" t="s">
        <v>94</v>
      </c>
      <c r="H574" t="s">
        <v>801</v>
      </c>
      <c r="K574" t="s">
        <v>65</v>
      </c>
      <c r="L574" t="s">
        <v>558</v>
      </c>
      <c r="M574" t="s">
        <v>667</v>
      </c>
      <c r="N574" t="s">
        <v>802</v>
      </c>
      <c r="O574" s="19">
        <f t="shared" si="4"/>
        <v>1782</v>
      </c>
      <c r="P574">
        <v>2</v>
      </c>
      <c r="Q574" t="s">
        <v>803</v>
      </c>
      <c r="R574" s="6">
        <v>10.119999999999999</v>
      </c>
      <c r="S574">
        <v>92.2</v>
      </c>
      <c r="T574">
        <v>101.3</v>
      </c>
      <c r="U574" s="5">
        <v>0</v>
      </c>
      <c r="V574" s="5">
        <v>2</v>
      </c>
      <c r="W574" s="6">
        <v>5.0199999999999996</v>
      </c>
      <c r="X574" s="6">
        <v>7</v>
      </c>
      <c r="Y574" s="6">
        <v>251.43</v>
      </c>
      <c r="Z574" s="6">
        <v>0.85</v>
      </c>
      <c r="AA574" s="6">
        <v>0.66</v>
      </c>
      <c r="AB574" s="6">
        <v>2.1800000000000002</v>
      </c>
      <c r="AC574" s="6">
        <v>15.7</v>
      </c>
      <c r="AD574" s="6">
        <v>-15.74</v>
      </c>
      <c r="AE574" s="6">
        <v>0.59</v>
      </c>
      <c r="AF574" s="6">
        <v>1.93</v>
      </c>
      <c r="AG574" s="6">
        <v>13.82</v>
      </c>
      <c r="AH574" s="6">
        <v>-17.37</v>
      </c>
      <c r="AI574" s="6">
        <v>0.75</v>
      </c>
      <c r="AJ574" s="6">
        <v>0.93</v>
      </c>
      <c r="AK574" s="6">
        <v>6.64</v>
      </c>
      <c r="AL574" s="6">
        <v>-5.73</v>
      </c>
      <c r="AM574">
        <v>9.1</v>
      </c>
      <c r="AN574">
        <v>9.1</v>
      </c>
      <c r="AO574">
        <v>8.6999999999999993</v>
      </c>
      <c r="AP574">
        <v>1.6</v>
      </c>
      <c r="AQ574">
        <v>-5.5</v>
      </c>
      <c r="AR574">
        <v>-10.1</v>
      </c>
      <c r="AS574">
        <v>4.5</v>
      </c>
      <c r="AT574">
        <v>11.3</v>
      </c>
      <c r="AU574">
        <v>4</v>
      </c>
      <c r="AV574">
        <v>35.700000000000003</v>
      </c>
      <c r="AW574">
        <v>22.6</v>
      </c>
      <c r="AX574" s="6">
        <v>-1.53</v>
      </c>
      <c r="AY574" s="6">
        <v>20.69</v>
      </c>
      <c r="AZ574" s="6">
        <v>0</v>
      </c>
      <c r="BA574" s="6">
        <v>4.93</v>
      </c>
      <c r="BB574" s="6">
        <v>0.76</v>
      </c>
      <c r="BC574" s="6">
        <v>-5.0999999999999996</v>
      </c>
      <c r="BD574" s="6">
        <v>-3.46</v>
      </c>
      <c r="BE574" s="6">
        <v>17.46</v>
      </c>
      <c r="BF574" s="6">
        <v>156.08000000000001</v>
      </c>
      <c r="BG574" s="6">
        <v>-14.3</v>
      </c>
      <c r="BH574" s="6">
        <v>12.84</v>
      </c>
    </row>
    <row r="575" spans="1:60" hidden="1" x14ac:dyDescent="0.2">
      <c r="A575" t="s">
        <v>3467</v>
      </c>
      <c r="B575" t="s">
        <v>446</v>
      </c>
      <c r="C575" t="s">
        <v>447</v>
      </c>
      <c r="D575">
        <v>84</v>
      </c>
      <c r="E575" t="s">
        <v>210</v>
      </c>
      <c r="G575" t="s">
        <v>74</v>
      </c>
      <c r="H575" t="s">
        <v>448</v>
      </c>
      <c r="K575" t="s">
        <v>76</v>
      </c>
      <c r="L575" t="s">
        <v>97</v>
      </c>
      <c r="M575" t="s">
        <v>98</v>
      </c>
      <c r="N575" t="s">
        <v>449</v>
      </c>
      <c r="O575" s="19">
        <f t="shared" si="4"/>
        <v>22643</v>
      </c>
      <c r="P575">
        <v>4</v>
      </c>
      <c r="Q575" t="s">
        <v>450</v>
      </c>
      <c r="R575" s="6">
        <v>2.61</v>
      </c>
      <c r="S575">
        <v>39.4</v>
      </c>
      <c r="T575">
        <v>30.7</v>
      </c>
      <c r="U575" s="5">
        <v>2</v>
      </c>
      <c r="V575" s="5">
        <v>2</v>
      </c>
      <c r="W575" s="6">
        <v>5.62</v>
      </c>
      <c r="X575" s="6">
        <v>4.05</v>
      </c>
      <c r="Y575" s="6">
        <v>56.82</v>
      </c>
      <c r="Z575" s="6">
        <v>0.67</v>
      </c>
      <c r="AA575" s="6">
        <v>0.88</v>
      </c>
      <c r="AB575" s="6">
        <v>6.93</v>
      </c>
      <c r="AC575" s="6">
        <v>4.6500000000000004</v>
      </c>
      <c r="AD575" s="6">
        <v>35.340000000000003</v>
      </c>
      <c r="AE575" s="6">
        <v>0.84</v>
      </c>
      <c r="AF575" s="6">
        <v>7.82</v>
      </c>
      <c r="AG575" s="6">
        <v>14.61</v>
      </c>
      <c r="AH575" s="6">
        <v>56.31</v>
      </c>
      <c r="AI575" s="6">
        <v>0.96</v>
      </c>
      <c r="AJ575" s="6">
        <v>4.6399999999999997</v>
      </c>
      <c r="AK575" s="6">
        <v>5.26</v>
      </c>
      <c r="AL575" s="6">
        <v>3.74</v>
      </c>
      <c r="AM575">
        <v>16.5</v>
      </c>
      <c r="AN575">
        <v>15</v>
      </c>
      <c r="AO575">
        <v>7.1</v>
      </c>
      <c r="AP575">
        <v>1</v>
      </c>
      <c r="AQ575">
        <v>-24.7</v>
      </c>
      <c r="AR575">
        <v>-32.1</v>
      </c>
      <c r="AS575">
        <v>-46.4</v>
      </c>
      <c r="AT575">
        <v>-25.4</v>
      </c>
      <c r="AU575">
        <v>-42.2</v>
      </c>
      <c r="AV575">
        <v>20.100000000000001</v>
      </c>
      <c r="AW575">
        <v>3.2</v>
      </c>
      <c r="AX575" s="6">
        <v>-1.7</v>
      </c>
      <c r="AY575" s="6">
        <v>0.66</v>
      </c>
      <c r="AZ575" s="6">
        <v>0</v>
      </c>
      <c r="BA575" s="6">
        <v>-6.32</v>
      </c>
      <c r="BB575" s="6">
        <v>-3.52</v>
      </c>
      <c r="BC575" s="6">
        <v>12.38</v>
      </c>
      <c r="BD575" s="6">
        <v>6.92</v>
      </c>
      <c r="BE575" s="6">
        <v>36.4</v>
      </c>
      <c r="BF575" s="6">
        <v>3.32</v>
      </c>
      <c r="BG575" s="6">
        <v>-15.79</v>
      </c>
      <c r="BH575" s="6">
        <v>405.77</v>
      </c>
    </row>
    <row r="576" spans="1:60" hidden="1" x14ac:dyDescent="0.2">
      <c r="A576" t="s">
        <v>3472</v>
      </c>
      <c r="B576" t="s">
        <v>1461</v>
      </c>
      <c r="C576" t="s">
        <v>1462</v>
      </c>
      <c r="D576">
        <v>39</v>
      </c>
      <c r="E576" t="s">
        <v>1113</v>
      </c>
      <c r="H576" t="s">
        <v>1463</v>
      </c>
      <c r="K576" t="s">
        <v>65</v>
      </c>
      <c r="L576" t="s">
        <v>1168</v>
      </c>
      <c r="M576" t="s">
        <v>1169</v>
      </c>
      <c r="N576" t="s">
        <v>1464</v>
      </c>
      <c r="O576" s="19">
        <f t="shared" si="4"/>
        <v>48952</v>
      </c>
      <c r="P576">
        <v>2</v>
      </c>
      <c r="Q576" t="s">
        <v>89</v>
      </c>
      <c r="R576" s="6">
        <v>8.01</v>
      </c>
      <c r="S576">
        <v>115.6</v>
      </c>
      <c r="T576">
        <v>61.5</v>
      </c>
      <c r="U576" s="5">
        <v>2</v>
      </c>
      <c r="V576" s="5">
        <v>2</v>
      </c>
      <c r="W576" s="6">
        <v>5.72</v>
      </c>
      <c r="X576" s="6">
        <v>0.67</v>
      </c>
      <c r="Y576" s="6">
        <v>4.03</v>
      </c>
      <c r="Z576" s="6">
        <v>0.82</v>
      </c>
      <c r="AA576" s="6">
        <v>0.61</v>
      </c>
      <c r="AB576" s="6">
        <v>7.26</v>
      </c>
      <c r="AC576" s="6">
        <v>-5.07</v>
      </c>
      <c r="AD576" s="6">
        <v>35.17</v>
      </c>
      <c r="AE576" s="6">
        <v>0.79</v>
      </c>
      <c r="AF576" s="6">
        <v>-0.27</v>
      </c>
      <c r="AG576" s="6">
        <v>-0.87</v>
      </c>
      <c r="AH576" s="6">
        <v>20.46</v>
      </c>
      <c r="AI576" s="6">
        <v>0.92</v>
      </c>
      <c r="AJ576" s="6">
        <v>4.16</v>
      </c>
      <c r="AK576" s="6">
        <v>9.9700000000000006</v>
      </c>
      <c r="AL576" s="6">
        <v>9.35</v>
      </c>
      <c r="AM576">
        <v>14.4</v>
      </c>
      <c r="AN576">
        <v>14.4</v>
      </c>
      <c r="AO576">
        <v>5.3</v>
      </c>
      <c r="AP576">
        <v>0.7</v>
      </c>
      <c r="AQ576">
        <v>-13.9</v>
      </c>
      <c r="AR576">
        <v>-15.5</v>
      </c>
      <c r="AS576">
        <v>11.2</v>
      </c>
      <c r="AT576">
        <v>25.8</v>
      </c>
      <c r="AU576">
        <v>-5.5</v>
      </c>
      <c r="AV576">
        <v>46.8</v>
      </c>
      <c r="AW576">
        <v>21</v>
      </c>
      <c r="AX576" s="6">
        <v>-4.88</v>
      </c>
      <c r="AY576" s="6">
        <v>2.66</v>
      </c>
      <c r="AZ576" s="6">
        <v>0</v>
      </c>
      <c r="BA576" s="6">
        <v>1.49</v>
      </c>
      <c r="BB576" s="6">
        <v>-0.7</v>
      </c>
      <c r="BC576" s="6">
        <v>4.6100000000000003</v>
      </c>
      <c r="BD576" s="6">
        <v>12.81</v>
      </c>
      <c r="BE576" s="6">
        <v>21.66</v>
      </c>
      <c r="BF576" s="6">
        <v>14.05</v>
      </c>
      <c r="BG576" s="6">
        <v>-39.33</v>
      </c>
      <c r="BH576" s="6">
        <v>1368.97</v>
      </c>
    </row>
    <row r="577" spans="1:60" hidden="1" x14ac:dyDescent="0.2">
      <c r="A577" t="s">
        <v>3478</v>
      </c>
      <c r="B577" t="s">
        <v>3490</v>
      </c>
      <c r="C577" t="s">
        <v>3560</v>
      </c>
      <c r="D577">
        <v>68</v>
      </c>
      <c r="E577" t="s">
        <v>83</v>
      </c>
      <c r="G577" t="s">
        <v>74</v>
      </c>
      <c r="H577" t="s">
        <v>2381</v>
      </c>
      <c r="K577" t="s">
        <v>228</v>
      </c>
      <c r="L577" t="s">
        <v>558</v>
      </c>
      <c r="M577" t="s">
        <v>704</v>
      </c>
      <c r="N577" s="17" t="s">
        <v>3561</v>
      </c>
      <c r="O577" s="19">
        <f t="shared" si="4"/>
        <v>2701</v>
      </c>
      <c r="P577">
        <v>4</v>
      </c>
      <c r="Q577" t="s">
        <v>431</v>
      </c>
      <c r="R577" s="6">
        <v>2.5</v>
      </c>
      <c r="S577">
        <v>18.399999999999999</v>
      </c>
      <c r="T577">
        <v>1842.1</v>
      </c>
      <c r="U577" s="5">
        <v>0</v>
      </c>
      <c r="V577" s="5">
        <v>1</v>
      </c>
      <c r="W577" s="6">
        <v>27.85</v>
      </c>
      <c r="X577" s="6">
        <v>13.24</v>
      </c>
      <c r="Y577" s="6">
        <v>12.57</v>
      </c>
      <c r="Z577" s="6">
        <v>0.81</v>
      </c>
      <c r="AA577" s="6">
        <v>0.88</v>
      </c>
      <c r="AB577" s="6">
        <v>35.08</v>
      </c>
      <c r="AC577" s="6">
        <v>19.010000000000002</v>
      </c>
      <c r="AD577" s="6">
        <v>17.600000000000001</v>
      </c>
      <c r="AE577" s="6">
        <v>0.68</v>
      </c>
      <c r="AF577" s="6">
        <v>0.08</v>
      </c>
      <c r="AG577" s="6">
        <v>-16.91</v>
      </c>
      <c r="AH577" s="6">
        <v>105.83</v>
      </c>
      <c r="AI577" s="6">
        <v>0.9</v>
      </c>
      <c r="AJ577" s="6">
        <v>16.39</v>
      </c>
      <c r="AK577" s="6">
        <v>11.35</v>
      </c>
      <c r="AL577" s="6">
        <v>10.77</v>
      </c>
      <c r="AM577">
        <v>7.4</v>
      </c>
      <c r="AN577">
        <v>8.6999999999999993</v>
      </c>
      <c r="AO577">
        <v>43.9</v>
      </c>
      <c r="AP577">
        <v>0.7</v>
      </c>
      <c r="AQ577">
        <v>-23</v>
      </c>
      <c r="AR577">
        <v>-33.6</v>
      </c>
      <c r="AS577">
        <v>212</v>
      </c>
      <c r="AT577">
        <v>-5.9</v>
      </c>
      <c r="AU577">
        <v>-23.3</v>
      </c>
      <c r="AV577">
        <v>6.9</v>
      </c>
      <c r="AW577">
        <v>9999</v>
      </c>
      <c r="AX577" s="6">
        <v>22.67</v>
      </c>
      <c r="AY577" s="6">
        <v>15.62</v>
      </c>
      <c r="AZ577" s="6">
        <v>0</v>
      </c>
      <c r="BA577" s="6">
        <v>-0.64</v>
      </c>
      <c r="BB577" s="6">
        <v>-3.45</v>
      </c>
      <c r="BC577" s="6">
        <v>-7.72</v>
      </c>
      <c r="BD577" s="6">
        <v>-0.21</v>
      </c>
      <c r="BE577" s="6">
        <v>5.51</v>
      </c>
      <c r="BF577" s="6">
        <v>106.65</v>
      </c>
      <c r="BG577" s="6">
        <v>671.52</v>
      </c>
      <c r="BH577" s="6">
        <v>453.37</v>
      </c>
    </row>
    <row r="578" spans="1:60" hidden="1" x14ac:dyDescent="0.2">
      <c r="A578" t="s">
        <v>3484</v>
      </c>
      <c r="B578" t="s">
        <v>643</v>
      </c>
      <c r="C578" t="s">
        <v>805</v>
      </c>
      <c r="D578">
        <v>88</v>
      </c>
      <c r="E578" t="s">
        <v>413</v>
      </c>
      <c r="H578" t="s">
        <v>806</v>
      </c>
      <c r="K578" t="s">
        <v>807</v>
      </c>
      <c r="L578" t="s">
        <v>86</v>
      </c>
      <c r="M578" t="s">
        <v>158</v>
      </c>
      <c r="N578" s="17" t="s">
        <v>808</v>
      </c>
      <c r="O578" s="19">
        <f t="shared" si="4"/>
        <v>4475</v>
      </c>
      <c r="P578">
        <v>2</v>
      </c>
      <c r="Q578" t="s">
        <v>809</v>
      </c>
      <c r="R578" s="6">
        <v>4.7699999999999996</v>
      </c>
      <c r="S578">
        <v>121.3</v>
      </c>
      <c r="T578">
        <v>78.8</v>
      </c>
      <c r="U578" s="5">
        <v>1</v>
      </c>
      <c r="V578" s="5">
        <v>1</v>
      </c>
      <c r="W578" s="6">
        <v>12.65</v>
      </c>
      <c r="X578" s="6">
        <v>50.36</v>
      </c>
      <c r="Y578" s="6">
        <v>61.98</v>
      </c>
      <c r="Z578" s="6">
        <v>0.69</v>
      </c>
      <c r="AA578" s="6">
        <v>0.86</v>
      </c>
      <c r="AB578" s="6">
        <v>15.88</v>
      </c>
      <c r="AC578" s="6">
        <v>32.630000000000003</v>
      </c>
      <c r="AD578" s="6">
        <v>0.42</v>
      </c>
      <c r="AE578" s="6">
        <v>0.52</v>
      </c>
      <c r="AF578" s="6">
        <v>10.42</v>
      </c>
      <c r="AG578" s="6">
        <v>20.13</v>
      </c>
      <c r="AI578" s="6">
        <v>0.97</v>
      </c>
      <c r="AJ578" s="6">
        <v>7.31</v>
      </c>
      <c r="AK578" s="6">
        <v>5.51</v>
      </c>
      <c r="AL578" s="6">
        <v>6.78</v>
      </c>
      <c r="AM578">
        <v>25.4</v>
      </c>
      <c r="AO578">
        <v>14.6</v>
      </c>
      <c r="AP578">
        <v>2</v>
      </c>
      <c r="AR578">
        <v>75.2</v>
      </c>
      <c r="AS578">
        <v>35.299999999999997</v>
      </c>
      <c r="AT578">
        <v>160.69999999999999</v>
      </c>
      <c r="AU578">
        <v>40.299999999999997</v>
      </c>
      <c r="AV578">
        <v>2.8</v>
      </c>
      <c r="AW578">
        <v>0.3</v>
      </c>
      <c r="AX578" s="6">
        <v>19.239999999999998</v>
      </c>
      <c r="AY578" s="6">
        <v>40.98</v>
      </c>
      <c r="AZ578" s="6">
        <v>0</v>
      </c>
      <c r="BA578" s="6">
        <v>-5.62</v>
      </c>
      <c r="BB578" s="6">
        <v>6.79</v>
      </c>
      <c r="BC578" s="6">
        <v>1.29</v>
      </c>
      <c r="BD578" s="6">
        <v>34.200000000000003</v>
      </c>
      <c r="BE578" s="6">
        <v>116.67</v>
      </c>
      <c r="BF578" s="6">
        <v>457</v>
      </c>
      <c r="BG578" s="6">
        <v>481.26</v>
      </c>
      <c r="BH578" s="6">
        <v>321.5</v>
      </c>
    </row>
    <row r="579" spans="1:60" hidden="1" x14ac:dyDescent="0.2">
      <c r="A579" t="s">
        <v>3489</v>
      </c>
      <c r="B579" t="s">
        <v>2162</v>
      </c>
      <c r="C579" t="s">
        <v>2163</v>
      </c>
      <c r="D579">
        <v>66</v>
      </c>
      <c r="E579" t="s">
        <v>857</v>
      </c>
      <c r="H579" t="s">
        <v>2164</v>
      </c>
      <c r="K579" t="s">
        <v>309</v>
      </c>
      <c r="L579" t="s">
        <v>86</v>
      </c>
      <c r="M579" t="s">
        <v>106</v>
      </c>
      <c r="N579" t="s">
        <v>2165</v>
      </c>
      <c r="O579" s="19">
        <f t="shared" si="4"/>
        <v>1955</v>
      </c>
      <c r="P579">
        <v>1</v>
      </c>
      <c r="Q579" t="s">
        <v>2166</v>
      </c>
      <c r="R579" s="6">
        <v>2.0099999999999998</v>
      </c>
      <c r="S579">
        <v>59.1</v>
      </c>
      <c r="T579">
        <v>63.1</v>
      </c>
      <c r="U579" s="5">
        <v>1</v>
      </c>
      <c r="V579" s="5">
        <v>1</v>
      </c>
      <c r="W579" s="6">
        <v>6.97</v>
      </c>
      <c r="X579" s="6">
        <v>5.18</v>
      </c>
      <c r="Y579" s="6">
        <v>72.569999999999993</v>
      </c>
      <c r="Z579" s="6">
        <v>0.37</v>
      </c>
      <c r="AA579" s="6">
        <v>0.65</v>
      </c>
      <c r="AB579" s="6">
        <v>11.54</v>
      </c>
      <c r="AC579" s="6">
        <v>8.5</v>
      </c>
      <c r="AD579" s="6">
        <v>8.7899999999999991</v>
      </c>
      <c r="AE579" s="6">
        <v>0.06</v>
      </c>
      <c r="AF579" s="6">
        <v>8.9600000000000009</v>
      </c>
      <c r="AG579" s="6">
        <v>10.35</v>
      </c>
      <c r="AH579" s="6">
        <v>5.19</v>
      </c>
      <c r="AI579" s="6">
        <v>-0.23</v>
      </c>
      <c r="AJ579" s="6">
        <v>6.59</v>
      </c>
      <c r="AK579" s="6">
        <v>6.16</v>
      </c>
      <c r="AL579" s="6">
        <v>8.93</v>
      </c>
      <c r="AM579">
        <v>29.7</v>
      </c>
      <c r="AN579">
        <v>29.4</v>
      </c>
      <c r="AO579">
        <v>24.9</v>
      </c>
      <c r="AP579">
        <v>2.8</v>
      </c>
      <c r="AQ579">
        <v>19.5</v>
      </c>
      <c r="AR579">
        <v>21.7</v>
      </c>
      <c r="AS579">
        <v>19.8</v>
      </c>
      <c r="AT579">
        <v>31.5</v>
      </c>
      <c r="AU579">
        <v>41.9</v>
      </c>
      <c r="AV579">
        <v>0</v>
      </c>
      <c r="AW579">
        <v>0</v>
      </c>
      <c r="AX579" s="6">
        <v>19.059999999999999</v>
      </c>
      <c r="AY579" s="6">
        <v>10</v>
      </c>
      <c r="AZ579" s="6">
        <v>0</v>
      </c>
      <c r="BA579" s="6">
        <v>-3.3</v>
      </c>
      <c r="BB579" s="6">
        <v>5.73</v>
      </c>
      <c r="BC579" s="6">
        <v>5.96</v>
      </c>
      <c r="BD579" s="6">
        <v>20</v>
      </c>
      <c r="BE579" s="6">
        <v>21.76</v>
      </c>
      <c r="BF579" s="6">
        <v>61.06</v>
      </c>
      <c r="BG579" s="6">
        <v>472.41</v>
      </c>
      <c r="BH579" s="6">
        <v>510.36</v>
      </c>
    </row>
    <row r="580" spans="1:60" hidden="1" x14ac:dyDescent="0.2">
      <c r="A580" t="s">
        <v>3495</v>
      </c>
      <c r="B580" t="s">
        <v>301</v>
      </c>
      <c r="C580" t="s">
        <v>307</v>
      </c>
      <c r="D580">
        <v>57</v>
      </c>
      <c r="E580" t="s">
        <v>126</v>
      </c>
      <c r="H580" t="s">
        <v>308</v>
      </c>
      <c r="K580" t="s">
        <v>309</v>
      </c>
      <c r="L580" t="s">
        <v>148</v>
      </c>
      <c r="M580" t="s">
        <v>310</v>
      </c>
      <c r="N580" s="17" t="s">
        <v>311</v>
      </c>
      <c r="O580" s="19">
        <f t="shared" ref="O580:O643" si="5">SUBSTITUTE(SUBSTITUTE(SUBSTITUTE(N580, " Mrd. €", ""), ".", ""), ",", ".")*1</f>
        <v>3269</v>
      </c>
      <c r="P580">
        <v>1</v>
      </c>
      <c r="Q580" t="s">
        <v>312</v>
      </c>
      <c r="R580" s="6">
        <v>1.83</v>
      </c>
      <c r="S580">
        <v>44.2</v>
      </c>
      <c r="T580">
        <v>16.3</v>
      </c>
      <c r="U580" s="5">
        <v>1</v>
      </c>
      <c r="V580" s="5">
        <v>1</v>
      </c>
      <c r="W580" s="6">
        <v>13.97</v>
      </c>
      <c r="X580" s="6">
        <v>11.22</v>
      </c>
      <c r="Y580" s="6">
        <v>450.56</v>
      </c>
      <c r="Z580" s="6">
        <v>0.81</v>
      </c>
      <c r="AA580" s="6">
        <v>0.92</v>
      </c>
      <c r="AB580" s="6">
        <v>10.58</v>
      </c>
      <c r="AC580" s="6">
        <v>5.92</v>
      </c>
      <c r="AD580" s="6">
        <v>14.5</v>
      </c>
      <c r="AE580" s="6">
        <v>0.39</v>
      </c>
      <c r="AF580" s="6">
        <v>20.12</v>
      </c>
      <c r="AG580" s="6">
        <v>2.4</v>
      </c>
      <c r="AH580" s="6">
        <v>-83.13</v>
      </c>
      <c r="AI580" s="6">
        <v>0.9</v>
      </c>
      <c r="AJ580" s="6">
        <v>1.02</v>
      </c>
      <c r="AK580" s="6">
        <v>-4.57</v>
      </c>
      <c r="AL580" s="6">
        <v>13.58</v>
      </c>
      <c r="AM580">
        <v>27</v>
      </c>
      <c r="AN580">
        <v>24.1</v>
      </c>
      <c r="AO580">
        <v>8.6999999999999993</v>
      </c>
      <c r="AP580">
        <v>0.3</v>
      </c>
      <c r="AQ580">
        <v>54.1</v>
      </c>
      <c r="AR580">
        <v>72.900000000000006</v>
      </c>
      <c r="AS580">
        <v>-32.5</v>
      </c>
      <c r="AT580">
        <v>95.2</v>
      </c>
      <c r="AU580">
        <v>8.1</v>
      </c>
      <c r="AV580">
        <v>8.6999999999999993</v>
      </c>
      <c r="AW580">
        <v>0.9</v>
      </c>
      <c r="AX580" s="6">
        <v>18.5</v>
      </c>
      <c r="AY580" s="6">
        <v>15.05</v>
      </c>
      <c r="AZ580" s="6">
        <v>0</v>
      </c>
      <c r="BA580" s="6">
        <v>2.95</v>
      </c>
      <c r="BB580" s="6">
        <v>14.91</v>
      </c>
      <c r="BC580" s="6">
        <v>12.45</v>
      </c>
      <c r="BD580" s="6">
        <v>8.49</v>
      </c>
      <c r="BE580" s="6">
        <v>37.32</v>
      </c>
      <c r="BF580" s="6">
        <v>101.54</v>
      </c>
      <c r="BG580" s="6">
        <v>445.83</v>
      </c>
      <c r="BH580" s="6">
        <v>342.05</v>
      </c>
    </row>
    <row r="581" spans="1:60" hidden="1" x14ac:dyDescent="0.2">
      <c r="A581" t="s">
        <v>3500</v>
      </c>
      <c r="B581" t="s">
        <v>511</v>
      </c>
      <c r="C581" t="s">
        <v>512</v>
      </c>
      <c r="D581">
        <v>71</v>
      </c>
      <c r="E581" t="s">
        <v>513</v>
      </c>
      <c r="H581" t="s">
        <v>514</v>
      </c>
      <c r="K581" t="s">
        <v>96</v>
      </c>
      <c r="L581" t="s">
        <v>66</v>
      </c>
      <c r="M581" t="s">
        <v>77</v>
      </c>
      <c r="N581" s="17" t="s">
        <v>515</v>
      </c>
      <c r="O581" s="19">
        <f t="shared" si="5"/>
        <v>3774</v>
      </c>
      <c r="P581">
        <v>1</v>
      </c>
      <c r="Q581" t="s">
        <v>516</v>
      </c>
      <c r="R581" s="6">
        <v>4.2</v>
      </c>
      <c r="S581">
        <v>89</v>
      </c>
      <c r="T581">
        <v>70.599999999999994</v>
      </c>
      <c r="U581" s="5">
        <v>1</v>
      </c>
      <c r="V581" s="5">
        <v>1</v>
      </c>
      <c r="W581" s="6">
        <v>23.75</v>
      </c>
      <c r="X581" s="6">
        <v>49.17</v>
      </c>
      <c r="Y581" s="6">
        <v>35.47</v>
      </c>
      <c r="Z581" s="6">
        <v>0.76</v>
      </c>
      <c r="AA581" s="6">
        <v>0.84</v>
      </c>
      <c r="AB581" s="6">
        <v>24.19</v>
      </c>
      <c r="AC581" s="6">
        <v>41.75</v>
      </c>
      <c r="AD581" s="6">
        <v>4.3099999999999996</v>
      </c>
      <c r="AE581" s="6">
        <v>0.23</v>
      </c>
      <c r="AF581" s="6">
        <v>5.44</v>
      </c>
      <c r="AG581" s="6">
        <v>6.59</v>
      </c>
      <c r="AI581" s="6">
        <v>0.85</v>
      </c>
      <c r="AJ581" s="6">
        <v>21.38</v>
      </c>
      <c r="AK581" s="6">
        <v>32.81</v>
      </c>
      <c r="AL581" s="6">
        <v>7.57</v>
      </c>
      <c r="AM581">
        <v>21.1</v>
      </c>
      <c r="AN581">
        <v>21.2</v>
      </c>
      <c r="AO581">
        <v>16.7</v>
      </c>
      <c r="AP581">
        <v>8.6999999999999993</v>
      </c>
      <c r="AQ581">
        <v>-4.5999999999999996</v>
      </c>
      <c r="AR581">
        <v>-12.6</v>
      </c>
      <c r="AS581">
        <v>82.7</v>
      </c>
      <c r="AT581">
        <v>-3.7</v>
      </c>
      <c r="AU581">
        <v>-35.9</v>
      </c>
      <c r="AV581">
        <v>0</v>
      </c>
      <c r="AW581">
        <v>0.1</v>
      </c>
      <c r="AX581" s="6">
        <v>18.059999999999999</v>
      </c>
      <c r="AY581" s="6">
        <v>31.84</v>
      </c>
      <c r="AZ581" s="6">
        <v>0</v>
      </c>
      <c r="BA581" s="6">
        <v>-1.33</v>
      </c>
      <c r="BB581" s="6">
        <v>12.85</v>
      </c>
      <c r="BC581" s="6">
        <v>18.77</v>
      </c>
      <c r="BD581" s="6">
        <v>33.07</v>
      </c>
      <c r="BE581" s="6">
        <v>17.7</v>
      </c>
      <c r="BF581" s="6">
        <v>298.26</v>
      </c>
      <c r="BG581" s="6">
        <v>425.91</v>
      </c>
      <c r="BH581" s="6">
        <v>72.790000000000006</v>
      </c>
    </row>
    <row r="582" spans="1:60" hidden="1" x14ac:dyDescent="0.2">
      <c r="A582" t="s">
        <v>3506</v>
      </c>
      <c r="B582" t="s">
        <v>3339</v>
      </c>
      <c r="C582" t="s">
        <v>3340</v>
      </c>
      <c r="D582">
        <v>46</v>
      </c>
      <c r="E582" t="s">
        <v>989</v>
      </c>
      <c r="G582" t="s">
        <v>188</v>
      </c>
      <c r="H582" t="s">
        <v>3341</v>
      </c>
      <c r="K582" t="s">
        <v>297</v>
      </c>
      <c r="L582" t="s">
        <v>624</v>
      </c>
      <c r="M582" t="s">
        <v>1084</v>
      </c>
      <c r="N582" s="17" t="s">
        <v>3342</v>
      </c>
      <c r="O582" s="19">
        <f t="shared" si="5"/>
        <v>3649</v>
      </c>
      <c r="P582">
        <v>1</v>
      </c>
      <c r="Q582" t="s">
        <v>1059</v>
      </c>
      <c r="R582" s="6">
        <v>2.82</v>
      </c>
      <c r="S582">
        <v>77.7</v>
      </c>
      <c r="T582">
        <v>37.700000000000003</v>
      </c>
      <c r="U582" s="5">
        <v>0</v>
      </c>
      <c r="V582" s="5">
        <v>1</v>
      </c>
      <c r="W582" s="6">
        <v>37.06</v>
      </c>
      <c r="X582" s="6">
        <v>-1.82</v>
      </c>
      <c r="Y582" s="6">
        <v>15.68</v>
      </c>
      <c r="Z582" s="6">
        <v>0.88</v>
      </c>
      <c r="AA582" s="6">
        <v>0.75</v>
      </c>
      <c r="AB582" s="6">
        <v>8.68</v>
      </c>
      <c r="AC582" s="6">
        <v>-9.9700000000000006</v>
      </c>
      <c r="AD582" s="6">
        <v>47.68</v>
      </c>
      <c r="AE582" s="6">
        <v>0.91</v>
      </c>
      <c r="AF582" s="6">
        <v>11.78</v>
      </c>
      <c r="AG582" s="6">
        <v>-4.2</v>
      </c>
      <c r="AH582" s="6">
        <v>0.89</v>
      </c>
      <c r="AI582" s="6">
        <v>0.96</v>
      </c>
      <c r="AJ582" s="6">
        <v>11.4</v>
      </c>
      <c r="AK582" s="6">
        <v>5</v>
      </c>
      <c r="AL582" s="6">
        <v>9.8699999999999992</v>
      </c>
      <c r="AM582">
        <v>38.6</v>
      </c>
      <c r="AN582">
        <v>27.5</v>
      </c>
      <c r="AO582">
        <v>9.3000000000000007</v>
      </c>
      <c r="AP582">
        <v>1.9</v>
      </c>
      <c r="AQ582">
        <v>34.799999999999997</v>
      </c>
      <c r="AR582">
        <v>-2.6</v>
      </c>
      <c r="AS582">
        <v>5</v>
      </c>
      <c r="AT582">
        <v>-8.1999999999999993</v>
      </c>
      <c r="AU582">
        <v>-11.5</v>
      </c>
      <c r="AV582">
        <v>63.6</v>
      </c>
      <c r="AW582">
        <v>10.9</v>
      </c>
      <c r="AX582" s="6">
        <v>16.68</v>
      </c>
      <c r="AY582" s="6">
        <v>1.8</v>
      </c>
      <c r="AZ582" s="6">
        <v>0</v>
      </c>
      <c r="BA582" s="6">
        <v>-2.17</v>
      </c>
      <c r="BB582" s="6">
        <v>9.7200000000000006</v>
      </c>
      <c r="BC582" s="6">
        <v>26.94</v>
      </c>
      <c r="BD582" s="6">
        <v>20.52</v>
      </c>
      <c r="BE582" s="6">
        <v>40.619999999999997</v>
      </c>
      <c r="BF582" s="6">
        <v>9.35</v>
      </c>
      <c r="BG582" s="6">
        <v>367.86</v>
      </c>
      <c r="BH582" s="6">
        <v>1245.08</v>
      </c>
    </row>
    <row r="583" spans="1:60" hidden="1" x14ac:dyDescent="0.2">
      <c r="A583" t="s">
        <v>3511</v>
      </c>
      <c r="B583" t="s">
        <v>2957</v>
      </c>
      <c r="C583" t="s">
        <v>2958</v>
      </c>
      <c r="D583">
        <v>78</v>
      </c>
      <c r="E583" t="s">
        <v>1160</v>
      </c>
      <c r="G583" t="s">
        <v>74</v>
      </c>
      <c r="H583" t="s">
        <v>2959</v>
      </c>
      <c r="K583" t="s">
        <v>76</v>
      </c>
      <c r="L583" t="s">
        <v>86</v>
      </c>
      <c r="M583" t="s">
        <v>2360</v>
      </c>
      <c r="N583" s="17" t="s">
        <v>2960</v>
      </c>
      <c r="O583" s="19">
        <f t="shared" si="5"/>
        <v>12255</v>
      </c>
      <c r="P583">
        <v>1</v>
      </c>
      <c r="Q583" t="s">
        <v>2961</v>
      </c>
      <c r="R583" s="6">
        <v>2.1</v>
      </c>
      <c r="S583">
        <v>39.1</v>
      </c>
      <c r="T583">
        <v>39.1</v>
      </c>
      <c r="U583" s="5">
        <v>1</v>
      </c>
      <c r="V583" s="5">
        <v>1</v>
      </c>
      <c r="W583" s="6">
        <v>16.86</v>
      </c>
      <c r="X583" s="6">
        <v>13.29</v>
      </c>
      <c r="Y583" s="6">
        <v>12.5</v>
      </c>
      <c r="Z583" s="6">
        <v>0.18</v>
      </c>
      <c r="AA583" s="6">
        <v>0.82</v>
      </c>
      <c r="AB583" s="6">
        <v>11.84</v>
      </c>
      <c r="AC583" s="6">
        <v>11.37</v>
      </c>
      <c r="AD583" s="6">
        <v>2.2999999999999998</v>
      </c>
      <c r="AE583" s="6">
        <v>0.87</v>
      </c>
      <c r="AF583" s="6">
        <v>7.54</v>
      </c>
      <c r="AG583" s="6">
        <v>2.31</v>
      </c>
      <c r="AH583" s="6">
        <v>-2.25</v>
      </c>
      <c r="AI583" s="6">
        <v>0.66</v>
      </c>
      <c r="AJ583" s="6">
        <v>12.71</v>
      </c>
      <c r="AK583" s="6">
        <v>17.09</v>
      </c>
      <c r="AL583" s="6">
        <v>2.74</v>
      </c>
      <c r="AM583">
        <v>27.5</v>
      </c>
      <c r="AN583">
        <v>17.899999999999999</v>
      </c>
      <c r="AO583">
        <v>14.1</v>
      </c>
      <c r="AP583">
        <v>1.9</v>
      </c>
      <c r="AQ583">
        <v>-23.8</v>
      </c>
      <c r="AR583">
        <v>-5.6</v>
      </c>
      <c r="AS583">
        <v>1.8</v>
      </c>
      <c r="AT583">
        <v>-18.3</v>
      </c>
      <c r="AU583">
        <v>-31</v>
      </c>
      <c r="AV583">
        <v>42.5</v>
      </c>
      <c r="AW583">
        <v>12.7</v>
      </c>
      <c r="AX583" s="6">
        <v>13.36</v>
      </c>
      <c r="AY583" s="6">
        <v>2.0099999999999998</v>
      </c>
      <c r="AZ583" s="6">
        <v>0</v>
      </c>
      <c r="BA583" s="6">
        <v>1.52</v>
      </c>
      <c r="BB583" s="6">
        <v>3.32</v>
      </c>
      <c r="BC583" s="6">
        <v>-5.63</v>
      </c>
      <c r="BD583" s="6">
        <v>-3.13</v>
      </c>
      <c r="BE583" s="6">
        <v>-36.08</v>
      </c>
      <c r="BF583" s="6">
        <v>10.48</v>
      </c>
      <c r="BG583" s="6">
        <v>250.51</v>
      </c>
      <c r="BH583" s="6">
        <v>304.14999999999998</v>
      </c>
    </row>
    <row r="584" spans="1:60" hidden="1" x14ac:dyDescent="0.2">
      <c r="A584" t="s">
        <v>3516</v>
      </c>
      <c r="B584" t="s">
        <v>1209</v>
      </c>
      <c r="C584" t="s">
        <v>1210</v>
      </c>
      <c r="D584">
        <v>88</v>
      </c>
      <c r="E584" t="s">
        <v>83</v>
      </c>
      <c r="G584" t="s">
        <v>188</v>
      </c>
      <c r="H584" t="s">
        <v>1211</v>
      </c>
      <c r="K584" t="s">
        <v>297</v>
      </c>
      <c r="L584" t="s">
        <v>624</v>
      </c>
      <c r="M584" t="s">
        <v>1212</v>
      </c>
      <c r="N584" s="17" t="s">
        <v>1213</v>
      </c>
      <c r="O584" s="19">
        <f t="shared" si="5"/>
        <v>7622</v>
      </c>
      <c r="P584">
        <v>2</v>
      </c>
      <c r="Q584" t="s">
        <v>1214</v>
      </c>
      <c r="R584" s="6">
        <v>1.8</v>
      </c>
      <c r="S584">
        <v>46</v>
      </c>
      <c r="T584">
        <v>26.4</v>
      </c>
      <c r="U584" s="5">
        <v>1</v>
      </c>
      <c r="V584" s="5">
        <v>1</v>
      </c>
      <c r="W584" s="6">
        <v>17.559999999999999</v>
      </c>
      <c r="X584" s="6">
        <v>21.72</v>
      </c>
      <c r="Y584" s="6">
        <v>37.74</v>
      </c>
      <c r="Z584" s="6">
        <v>0.78</v>
      </c>
      <c r="AA584" s="6">
        <v>0.67</v>
      </c>
      <c r="AB584" s="6">
        <v>15.8</v>
      </c>
      <c r="AC584" s="6">
        <v>20.95</v>
      </c>
      <c r="AD584" s="6">
        <v>5.32</v>
      </c>
      <c r="AE584" s="6">
        <v>0.69</v>
      </c>
      <c r="AF584" s="6">
        <v>10.66</v>
      </c>
      <c r="AG584" s="6">
        <v>39.450000000000003</v>
      </c>
      <c r="AH584" s="6">
        <v>-36.75</v>
      </c>
      <c r="AI584" s="6">
        <v>0.75</v>
      </c>
      <c r="AJ584" s="6">
        <v>14.42</v>
      </c>
      <c r="AK584" s="6">
        <v>12.72</v>
      </c>
      <c r="AL584" s="6">
        <v>6.52</v>
      </c>
      <c r="AM584">
        <v>25.5</v>
      </c>
      <c r="AN584">
        <v>27.3</v>
      </c>
      <c r="AO584">
        <v>12.2</v>
      </c>
      <c r="AP584">
        <v>3.2</v>
      </c>
      <c r="AQ584">
        <v>-12.8</v>
      </c>
      <c r="AR584">
        <v>-11.9</v>
      </c>
      <c r="AS584">
        <v>-26.2</v>
      </c>
      <c r="AT584">
        <v>1.8</v>
      </c>
      <c r="AU584">
        <v>-19.5</v>
      </c>
      <c r="AV584">
        <v>5.8</v>
      </c>
      <c r="AW584">
        <v>0.5</v>
      </c>
      <c r="AX584" s="6">
        <v>13.16</v>
      </c>
      <c r="AY584" s="6">
        <v>14.61</v>
      </c>
      <c r="AZ584" s="6">
        <v>0</v>
      </c>
      <c r="BA584" s="6">
        <v>-3.64</v>
      </c>
      <c r="BB584" s="6">
        <v>-2.34</v>
      </c>
      <c r="BC584" s="6">
        <v>8.0299999999999994</v>
      </c>
      <c r="BD584" s="6">
        <v>23.58</v>
      </c>
      <c r="BE584" s="6">
        <v>16.34</v>
      </c>
      <c r="BF584" s="6">
        <v>97.71</v>
      </c>
      <c r="BG584" s="6">
        <v>244.17</v>
      </c>
      <c r="BH584" s="6">
        <v>431.84</v>
      </c>
    </row>
    <row r="585" spans="1:60" hidden="1" x14ac:dyDescent="0.2">
      <c r="A585" t="s">
        <v>3520</v>
      </c>
      <c r="B585" t="s">
        <v>3656</v>
      </c>
      <c r="C585" t="s">
        <v>3657</v>
      </c>
      <c r="D585">
        <v>46</v>
      </c>
      <c r="E585" t="s">
        <v>533</v>
      </c>
      <c r="G585" t="s">
        <v>406</v>
      </c>
      <c r="H585" t="s">
        <v>3658</v>
      </c>
      <c r="K585" t="s">
        <v>65</v>
      </c>
      <c r="L585" t="s">
        <v>558</v>
      </c>
      <c r="M585" t="s">
        <v>1134</v>
      </c>
      <c r="N585" s="17" t="s">
        <v>3659</v>
      </c>
      <c r="O585" s="19">
        <f t="shared" si="5"/>
        <v>6617</v>
      </c>
      <c r="P585">
        <v>1</v>
      </c>
      <c r="Q585" t="s">
        <v>3660</v>
      </c>
      <c r="R585" s="6">
        <v>4.45</v>
      </c>
      <c r="S585">
        <v>140.19999999999999</v>
      </c>
      <c r="T585">
        <v>87.1</v>
      </c>
      <c r="U585" s="5">
        <v>1</v>
      </c>
      <c r="V585" s="5">
        <v>1</v>
      </c>
      <c r="W585" s="6">
        <v>22.18</v>
      </c>
      <c r="X585" s="6">
        <v>6</v>
      </c>
      <c r="Y585" s="6">
        <v>7.56</v>
      </c>
      <c r="Z585" s="6">
        <v>0.97</v>
      </c>
      <c r="AA585" s="6">
        <v>0.73</v>
      </c>
      <c r="AB585" s="6">
        <v>24.08</v>
      </c>
      <c r="AC585" s="6">
        <v>-4.3499999999999996</v>
      </c>
      <c r="AD585" s="6">
        <v>15.09</v>
      </c>
      <c r="AE585" s="6">
        <v>0.88</v>
      </c>
      <c r="AF585" s="6">
        <v>9.61</v>
      </c>
      <c r="AG585" s="6">
        <v>0.71</v>
      </c>
      <c r="AH585" s="6">
        <v>6.34</v>
      </c>
      <c r="AI585" s="6">
        <v>0.94</v>
      </c>
      <c r="AJ585" s="6">
        <v>8.99</v>
      </c>
      <c r="AK585" s="6">
        <v>5.12</v>
      </c>
      <c r="AL585" s="6">
        <v>1.34</v>
      </c>
      <c r="AM585">
        <v>31.5</v>
      </c>
      <c r="AN585">
        <v>31.5</v>
      </c>
      <c r="AO585">
        <v>11.9</v>
      </c>
      <c r="AP585">
        <v>2.5</v>
      </c>
      <c r="AQ585">
        <v>-33.6</v>
      </c>
      <c r="AR585">
        <v>-33.700000000000003</v>
      </c>
      <c r="AS585">
        <v>-22.6</v>
      </c>
      <c r="AT585">
        <v>-32.5</v>
      </c>
      <c r="AU585">
        <v>-47.4</v>
      </c>
      <c r="AV585">
        <v>43.6</v>
      </c>
      <c r="AW585">
        <v>60.4</v>
      </c>
      <c r="AX585" s="6">
        <v>10.3</v>
      </c>
      <c r="AY585" s="6">
        <v>-2.58</v>
      </c>
      <c r="AZ585" s="6">
        <v>0</v>
      </c>
      <c r="BA585" s="6">
        <v>-1.71</v>
      </c>
      <c r="BB585" s="6">
        <v>-2.4700000000000002</v>
      </c>
      <c r="BC585" s="6">
        <v>-18.14</v>
      </c>
      <c r="BD585" s="6">
        <v>-14.84</v>
      </c>
      <c r="BE585" s="6">
        <v>-25.17</v>
      </c>
      <c r="BF585" s="6">
        <v>-12.27</v>
      </c>
      <c r="BG585" s="6">
        <v>166.63</v>
      </c>
      <c r="BH585" s="6">
        <v>1006.83</v>
      </c>
    </row>
    <row r="586" spans="1:60" hidden="1" x14ac:dyDescent="0.2">
      <c r="A586" t="s">
        <v>3527</v>
      </c>
      <c r="B586" t="s">
        <v>2369</v>
      </c>
      <c r="C586" t="s">
        <v>2369</v>
      </c>
      <c r="D586">
        <v>91</v>
      </c>
      <c r="E586" t="s">
        <v>93</v>
      </c>
      <c r="H586" t="s">
        <v>2370</v>
      </c>
      <c r="K586" t="s">
        <v>807</v>
      </c>
      <c r="L586" t="s">
        <v>558</v>
      </c>
      <c r="M586" t="s">
        <v>826</v>
      </c>
      <c r="N586" s="17" t="s">
        <v>2371</v>
      </c>
      <c r="O586" s="19">
        <f t="shared" si="5"/>
        <v>7563</v>
      </c>
      <c r="P586">
        <v>4</v>
      </c>
      <c r="Q586" t="s">
        <v>2372</v>
      </c>
      <c r="R586" s="6">
        <v>1.64</v>
      </c>
      <c r="S586">
        <v>32.799999999999997</v>
      </c>
      <c r="T586">
        <v>17.399999999999999</v>
      </c>
      <c r="U586" s="5">
        <v>1</v>
      </c>
      <c r="V586" s="5">
        <v>1</v>
      </c>
      <c r="W586" s="6">
        <v>12.54</v>
      </c>
      <c r="X586" s="6">
        <v>43.26</v>
      </c>
      <c r="Y586" s="6">
        <v>44.77</v>
      </c>
      <c r="Z586" s="6">
        <v>0.76</v>
      </c>
      <c r="AA586" s="6">
        <v>0.72</v>
      </c>
      <c r="AB586" s="6">
        <v>13.57</v>
      </c>
      <c r="AC586" s="6">
        <v>21.99</v>
      </c>
      <c r="AD586" s="6">
        <v>21.5</v>
      </c>
      <c r="AE586" s="6">
        <v>0.77</v>
      </c>
      <c r="AF586" s="6">
        <v>25.45</v>
      </c>
      <c r="AG586" s="6">
        <v>25.3</v>
      </c>
      <c r="AH586" s="6">
        <v>-3.82</v>
      </c>
      <c r="AI586" s="6">
        <v>0.94</v>
      </c>
      <c r="AJ586" s="6">
        <v>14.73</v>
      </c>
      <c r="AK586" s="6">
        <v>15.3</v>
      </c>
      <c r="AL586" s="6">
        <v>21.08</v>
      </c>
      <c r="AM586">
        <v>20</v>
      </c>
      <c r="AN586">
        <v>20</v>
      </c>
      <c r="AO586">
        <v>7.8</v>
      </c>
      <c r="AP586">
        <v>1.9</v>
      </c>
      <c r="AQ586">
        <v>-33.799999999999997</v>
      </c>
      <c r="AR586">
        <v>-34.200000000000003</v>
      </c>
      <c r="AS586">
        <v>-60.8</v>
      </c>
      <c r="AT586">
        <v>-1.2</v>
      </c>
      <c r="AU586">
        <v>-3.3</v>
      </c>
      <c r="AV586">
        <v>32.200000000000003</v>
      </c>
      <c r="AW586">
        <v>2</v>
      </c>
      <c r="AX586" s="6">
        <v>7.76</v>
      </c>
      <c r="AY586" s="6">
        <v>18.78</v>
      </c>
      <c r="AZ586" s="6">
        <v>0</v>
      </c>
      <c r="BA586" s="6">
        <v>-0.34</v>
      </c>
      <c r="BB586" s="6">
        <v>10.45</v>
      </c>
      <c r="BC586" s="6">
        <v>-3.18</v>
      </c>
      <c r="BD586" s="6">
        <v>11.23</v>
      </c>
      <c r="BE586" s="6">
        <v>33.9</v>
      </c>
      <c r="BF586" s="6">
        <v>136.4</v>
      </c>
      <c r="BG586" s="6">
        <v>111.21</v>
      </c>
      <c r="BH586" s="6">
        <v>880.32</v>
      </c>
    </row>
    <row r="587" spans="1:60" hidden="1" x14ac:dyDescent="0.2">
      <c r="A587" t="s">
        <v>3532</v>
      </c>
      <c r="B587" t="s">
        <v>3717</v>
      </c>
      <c r="C587" t="s">
        <v>3718</v>
      </c>
      <c r="D587">
        <v>47</v>
      </c>
      <c r="E587" t="s">
        <v>244</v>
      </c>
      <c r="G587" t="s">
        <v>127</v>
      </c>
      <c r="H587" t="s">
        <v>3719</v>
      </c>
      <c r="K587" t="s">
        <v>297</v>
      </c>
      <c r="L587" t="s">
        <v>114</v>
      </c>
      <c r="M587" t="s">
        <v>115</v>
      </c>
      <c r="N587" s="17" t="s">
        <v>3720</v>
      </c>
      <c r="O587" s="19">
        <f t="shared" si="5"/>
        <v>23462</v>
      </c>
      <c r="P587">
        <v>1</v>
      </c>
      <c r="Q587" t="s">
        <v>409</v>
      </c>
      <c r="R587" s="6">
        <v>3.13</v>
      </c>
      <c r="S587">
        <v>44.6</v>
      </c>
      <c r="T587">
        <v>64.7</v>
      </c>
      <c r="U587" s="5">
        <v>1</v>
      </c>
      <c r="V587" s="5">
        <v>1</v>
      </c>
      <c r="W587" s="6">
        <v>7.27</v>
      </c>
      <c r="X587" s="6">
        <v>-5.6</v>
      </c>
      <c r="Y587" s="6">
        <v>36.47</v>
      </c>
      <c r="Z587" s="6">
        <v>0.62</v>
      </c>
      <c r="AA587" s="6">
        <v>0.93</v>
      </c>
      <c r="AB587" s="6">
        <v>7.24</v>
      </c>
      <c r="AC587" s="6">
        <v>-0.95</v>
      </c>
      <c r="AD587" s="6">
        <v>-12.86</v>
      </c>
      <c r="AE587" s="6">
        <v>0.78</v>
      </c>
      <c r="AF587" s="6">
        <v>5.22</v>
      </c>
      <c r="AG587" s="6">
        <v>-5.16</v>
      </c>
      <c r="AH587" s="6">
        <v>51.79</v>
      </c>
      <c r="AI587" s="6">
        <v>0.87</v>
      </c>
      <c r="AJ587" s="6">
        <v>16.21</v>
      </c>
      <c r="AK587" s="6">
        <v>13.8</v>
      </c>
      <c r="AL587" s="6">
        <v>-2.52</v>
      </c>
      <c r="AM587">
        <v>14.2</v>
      </c>
      <c r="AN587">
        <v>14.8</v>
      </c>
      <c r="AO587">
        <v>17.600000000000001</v>
      </c>
      <c r="AP587">
        <v>3.6</v>
      </c>
      <c r="AQ587">
        <v>-18.899999999999999</v>
      </c>
      <c r="AR587">
        <v>-8.1</v>
      </c>
      <c r="AS587">
        <v>-10.9</v>
      </c>
      <c r="AT587">
        <v>-8.1999999999999993</v>
      </c>
      <c r="AU587">
        <v>7.8</v>
      </c>
      <c r="AV587">
        <v>47</v>
      </c>
      <c r="AW587">
        <v>57.1</v>
      </c>
      <c r="AX587" s="6">
        <v>7.18</v>
      </c>
      <c r="AY587" s="6">
        <v>-5.01</v>
      </c>
      <c r="AZ587" s="6">
        <v>0</v>
      </c>
      <c r="BA587" s="6">
        <v>3.41</v>
      </c>
      <c r="BB587" s="6">
        <v>5.61</v>
      </c>
      <c r="BC587" s="6">
        <v>7.74</v>
      </c>
      <c r="BD587" s="6">
        <v>8.4700000000000006</v>
      </c>
      <c r="BE587" s="6">
        <v>61.39</v>
      </c>
      <c r="BF587" s="6">
        <v>-22.65</v>
      </c>
      <c r="BG587" s="6">
        <v>100.13</v>
      </c>
      <c r="BH587" s="6">
        <v>697.86</v>
      </c>
    </row>
    <row r="588" spans="1:60" hidden="1" x14ac:dyDescent="0.2">
      <c r="A588" t="s">
        <v>3537</v>
      </c>
      <c r="B588" t="s">
        <v>1266</v>
      </c>
      <c r="C588" t="s">
        <v>1267</v>
      </c>
      <c r="D588">
        <v>97</v>
      </c>
      <c r="E588" t="s">
        <v>638</v>
      </c>
      <c r="G588" t="s">
        <v>94</v>
      </c>
      <c r="H588" t="s">
        <v>1268</v>
      </c>
      <c r="K588" t="s">
        <v>549</v>
      </c>
      <c r="L588" t="s">
        <v>558</v>
      </c>
      <c r="M588" t="s">
        <v>661</v>
      </c>
      <c r="N588" t="s">
        <v>1269</v>
      </c>
      <c r="O588" s="19">
        <f t="shared" si="5"/>
        <v>4883</v>
      </c>
      <c r="P588">
        <v>1</v>
      </c>
      <c r="Q588" t="s">
        <v>1270</v>
      </c>
      <c r="R588" s="6">
        <v>2.08</v>
      </c>
      <c r="S588">
        <v>39.9</v>
      </c>
      <c r="T588">
        <v>20.9</v>
      </c>
      <c r="U588" s="5">
        <v>1</v>
      </c>
      <c r="V588" s="5">
        <v>1</v>
      </c>
      <c r="W588" s="6">
        <v>5.63</v>
      </c>
      <c r="X588" s="6">
        <v>14.38</v>
      </c>
      <c r="Y588" s="6">
        <v>60.42</v>
      </c>
      <c r="Z588" s="6">
        <v>0.82</v>
      </c>
      <c r="AA588" s="6">
        <v>0.94</v>
      </c>
      <c r="AB588" s="6">
        <v>7.48</v>
      </c>
      <c r="AC588" s="6">
        <v>10.47</v>
      </c>
      <c r="AD588" s="6">
        <v>15.74</v>
      </c>
      <c r="AE588" s="6">
        <v>0.79</v>
      </c>
      <c r="AF588" s="6">
        <v>13.77</v>
      </c>
      <c r="AG588" s="6">
        <v>21.81</v>
      </c>
      <c r="AH588" s="6">
        <v>-29.81</v>
      </c>
      <c r="AI588" s="6">
        <v>0.91</v>
      </c>
      <c r="AJ588" s="6">
        <v>6.33</v>
      </c>
      <c r="AK588" s="6">
        <v>9</v>
      </c>
      <c r="AL588" s="6">
        <v>10.24</v>
      </c>
      <c r="AM588">
        <v>19.5</v>
      </c>
      <c r="AN588">
        <v>19.2</v>
      </c>
      <c r="AO588">
        <v>8.6999999999999993</v>
      </c>
      <c r="AP588">
        <v>1.6</v>
      </c>
      <c r="AQ588">
        <v>4.0999999999999996</v>
      </c>
      <c r="AR588">
        <v>4.7</v>
      </c>
      <c r="AS588">
        <v>-39.700000000000003</v>
      </c>
      <c r="AT588">
        <v>3.8</v>
      </c>
      <c r="AU588">
        <v>22.1</v>
      </c>
      <c r="AV588">
        <v>23.1</v>
      </c>
      <c r="AW588">
        <v>2.1</v>
      </c>
      <c r="AX588" s="6">
        <v>7.16</v>
      </c>
      <c r="AY588" s="6">
        <v>12.78</v>
      </c>
      <c r="AZ588" s="6">
        <v>0</v>
      </c>
      <c r="BA588" s="6">
        <v>4.54</v>
      </c>
      <c r="BB588" s="6">
        <v>3.73</v>
      </c>
      <c r="BC588" s="6">
        <v>11.57</v>
      </c>
      <c r="BD588" s="6">
        <v>14.91</v>
      </c>
      <c r="BE588" s="6">
        <v>77.33</v>
      </c>
      <c r="BF588" s="6">
        <v>82.45</v>
      </c>
      <c r="BG588" s="6">
        <v>99.75</v>
      </c>
      <c r="BH588" s="6">
        <v>2655.63</v>
      </c>
    </row>
    <row r="589" spans="1:60" hidden="1" x14ac:dyDescent="0.2">
      <c r="A589" t="s">
        <v>3542</v>
      </c>
      <c r="B589" t="s">
        <v>2114</v>
      </c>
      <c r="C589" t="s">
        <v>2115</v>
      </c>
      <c r="D589">
        <v>100</v>
      </c>
      <c r="E589" t="s">
        <v>203</v>
      </c>
      <c r="G589" t="s">
        <v>94</v>
      </c>
      <c r="H589" t="s">
        <v>2116</v>
      </c>
      <c r="K589" t="s">
        <v>1154</v>
      </c>
      <c r="L589" t="s">
        <v>97</v>
      </c>
      <c r="M589" t="s">
        <v>542</v>
      </c>
      <c r="N589" t="s">
        <v>2117</v>
      </c>
      <c r="O589" s="19">
        <f t="shared" si="5"/>
        <v>12933</v>
      </c>
      <c r="P589">
        <v>1</v>
      </c>
      <c r="Q589" t="s">
        <v>268</v>
      </c>
      <c r="R589" s="6">
        <v>3.18</v>
      </c>
      <c r="S589">
        <v>50.8</v>
      </c>
      <c r="T589">
        <v>40.200000000000003</v>
      </c>
      <c r="U589" s="5">
        <v>1</v>
      </c>
      <c r="V589" s="5">
        <v>1</v>
      </c>
      <c r="W589" s="6">
        <v>8.42</v>
      </c>
      <c r="X589" s="6">
        <v>17.5</v>
      </c>
      <c r="Y589" s="6">
        <v>20</v>
      </c>
      <c r="Z589" s="6">
        <v>0.82</v>
      </c>
      <c r="AA589" s="6">
        <v>0.92</v>
      </c>
      <c r="AB589" s="6">
        <v>11.12</v>
      </c>
      <c r="AC589" s="6">
        <v>15.67</v>
      </c>
      <c r="AD589" s="6">
        <v>-2.73</v>
      </c>
      <c r="AE589" s="6">
        <v>0.93</v>
      </c>
      <c r="AF589" s="6">
        <v>11.76</v>
      </c>
      <c r="AG589" s="6">
        <v>11.44</v>
      </c>
      <c r="AH589" s="6">
        <v>-11.02</v>
      </c>
      <c r="AI589" s="6">
        <v>0.97</v>
      </c>
      <c r="AJ589" s="6">
        <v>10.47</v>
      </c>
      <c r="AK589" s="6">
        <v>13.45</v>
      </c>
      <c r="AL589" s="6">
        <v>11.12</v>
      </c>
      <c r="AM589">
        <v>18.100000000000001</v>
      </c>
      <c r="AN589">
        <v>15.8</v>
      </c>
      <c r="AO589">
        <v>6.1</v>
      </c>
      <c r="AP589">
        <v>0.4</v>
      </c>
      <c r="AQ589">
        <v>-24.2</v>
      </c>
      <c r="AR589">
        <v>-17.899999999999999</v>
      </c>
      <c r="AS589">
        <v>-23.2</v>
      </c>
      <c r="AT589">
        <v>-22</v>
      </c>
      <c r="AU589">
        <v>-3.3</v>
      </c>
      <c r="AV589">
        <v>30.7</v>
      </c>
      <c r="AW589">
        <v>6.5</v>
      </c>
      <c r="AX589" s="6">
        <v>5.15</v>
      </c>
      <c r="AY589" s="6">
        <v>8.59</v>
      </c>
      <c r="AZ589" s="6">
        <v>0</v>
      </c>
      <c r="BA589" s="6">
        <v>0.39</v>
      </c>
      <c r="BB589" s="6">
        <v>6.3</v>
      </c>
      <c r="BC589" s="6">
        <v>-5.25</v>
      </c>
      <c r="BD589" s="6">
        <v>-9.26</v>
      </c>
      <c r="BE589" s="6">
        <v>-14.53</v>
      </c>
      <c r="BF589" s="6">
        <v>50.99</v>
      </c>
      <c r="BG589" s="6">
        <v>65.3</v>
      </c>
      <c r="BH589" s="6">
        <v>401.86</v>
      </c>
    </row>
    <row r="590" spans="1:60" hidden="1" x14ac:dyDescent="0.2">
      <c r="A590" t="s">
        <v>3548</v>
      </c>
      <c r="B590" t="s">
        <v>3619</v>
      </c>
      <c r="C590" t="s">
        <v>3620</v>
      </c>
      <c r="D590">
        <v>61</v>
      </c>
      <c r="E590" t="s">
        <v>196</v>
      </c>
      <c r="G590" t="s">
        <v>127</v>
      </c>
      <c r="H590" t="s">
        <v>3621</v>
      </c>
      <c r="K590" t="s">
        <v>76</v>
      </c>
      <c r="L590" t="s">
        <v>97</v>
      </c>
      <c r="M590" t="s">
        <v>1524</v>
      </c>
      <c r="N590" t="s">
        <v>3622</v>
      </c>
      <c r="O590" s="19">
        <f t="shared" si="5"/>
        <v>126674</v>
      </c>
      <c r="P590">
        <v>1</v>
      </c>
      <c r="Q590" t="s">
        <v>292</v>
      </c>
      <c r="R590" s="6">
        <v>3.44</v>
      </c>
      <c r="S590">
        <v>66.2</v>
      </c>
      <c r="T590">
        <v>57.2</v>
      </c>
      <c r="U590" s="5">
        <v>1</v>
      </c>
      <c r="V590" s="5">
        <v>1</v>
      </c>
      <c r="W590" s="6">
        <v>5.25</v>
      </c>
      <c r="X590" s="6">
        <v>0.84</v>
      </c>
      <c r="Y590" s="6">
        <v>1.33</v>
      </c>
      <c r="Z590" s="6">
        <v>0.98</v>
      </c>
      <c r="AA590" s="6">
        <v>0.95</v>
      </c>
      <c r="AB590" s="6">
        <v>5.22</v>
      </c>
      <c r="AC590" s="6">
        <v>0.44</v>
      </c>
      <c r="AD590" s="6">
        <v>6.02</v>
      </c>
      <c r="AE590" s="6">
        <v>0.95</v>
      </c>
      <c r="AF590" s="6">
        <v>8.09</v>
      </c>
      <c r="AG590" s="6">
        <v>4.13</v>
      </c>
      <c r="AH590" s="6">
        <v>-7.55</v>
      </c>
      <c r="AI590" s="6">
        <v>0.94</v>
      </c>
      <c r="AJ590" s="6">
        <v>3.06</v>
      </c>
      <c r="AK590" s="6">
        <v>2.95</v>
      </c>
      <c r="AL590" s="6">
        <v>0.64</v>
      </c>
      <c r="AM590">
        <v>19.2</v>
      </c>
      <c r="AN590">
        <v>19.3</v>
      </c>
      <c r="AO590">
        <v>13.9</v>
      </c>
      <c r="AP590">
        <v>2.1</v>
      </c>
      <c r="AQ590">
        <v>-1.8</v>
      </c>
      <c r="AR590">
        <v>-6.7</v>
      </c>
      <c r="AS590">
        <v>-15.6</v>
      </c>
      <c r="AT590">
        <v>-7.7</v>
      </c>
      <c r="AU590">
        <v>-2.5</v>
      </c>
      <c r="AV590">
        <v>35.1</v>
      </c>
      <c r="AW590">
        <v>9.1</v>
      </c>
      <c r="AX590" s="6">
        <v>4.79</v>
      </c>
      <c r="AY590" s="6">
        <v>-2.42</v>
      </c>
      <c r="AZ590" s="6">
        <v>0</v>
      </c>
      <c r="BA590" s="6">
        <v>-0.4</v>
      </c>
      <c r="BB590" s="6">
        <v>2.37</v>
      </c>
      <c r="BC590" s="6">
        <v>10.63</v>
      </c>
      <c r="BD590" s="6">
        <v>13.19</v>
      </c>
      <c r="BE590" s="6">
        <v>5.49</v>
      </c>
      <c r="BF590" s="6">
        <v>-11.54</v>
      </c>
      <c r="BG590" s="6">
        <v>59.72</v>
      </c>
      <c r="BH590" s="6">
        <v>1286.44</v>
      </c>
    </row>
    <row r="591" spans="1:60" hidden="1" x14ac:dyDescent="0.2">
      <c r="A591" t="s">
        <v>3554</v>
      </c>
      <c r="B591" t="s">
        <v>1722</v>
      </c>
      <c r="C591" t="s">
        <v>1723</v>
      </c>
      <c r="D591">
        <v>86</v>
      </c>
      <c r="E591" t="s">
        <v>631</v>
      </c>
      <c r="G591" t="s">
        <v>94</v>
      </c>
      <c r="H591" t="s">
        <v>1724</v>
      </c>
      <c r="K591" t="s">
        <v>1154</v>
      </c>
      <c r="L591" t="s">
        <v>1168</v>
      </c>
      <c r="M591" t="s">
        <v>1169</v>
      </c>
      <c r="N591" t="s">
        <v>1725</v>
      </c>
      <c r="O591" s="19">
        <f t="shared" si="5"/>
        <v>14806</v>
      </c>
      <c r="P591">
        <v>4</v>
      </c>
      <c r="Q591" t="s">
        <v>675</v>
      </c>
      <c r="R591" s="6">
        <v>2.8</v>
      </c>
      <c r="S591">
        <v>39.1</v>
      </c>
      <c r="T591">
        <v>32.9</v>
      </c>
      <c r="U591" s="5">
        <v>1</v>
      </c>
      <c r="V591" s="5">
        <v>1</v>
      </c>
      <c r="W591" s="6">
        <v>5.82</v>
      </c>
      <c r="X591" s="6">
        <v>-4.95</v>
      </c>
      <c r="Y591" s="6">
        <v>5.66</v>
      </c>
      <c r="Z591" s="6">
        <v>0.71</v>
      </c>
      <c r="AA591" s="6">
        <v>0.61</v>
      </c>
      <c r="AB591" s="6">
        <v>12.85</v>
      </c>
      <c r="AC591" s="6">
        <v>18.12</v>
      </c>
      <c r="AD591" s="6">
        <v>-1.1000000000000001</v>
      </c>
      <c r="AE591" s="6">
        <v>0.76</v>
      </c>
      <c r="AF591" s="6">
        <v>15.05</v>
      </c>
      <c r="AG591" s="6">
        <v>9.27</v>
      </c>
      <c r="AH591" s="6">
        <v>-21.97</v>
      </c>
      <c r="AI591" s="6">
        <v>0.61</v>
      </c>
      <c r="AJ591" s="6">
        <v>1.46</v>
      </c>
      <c r="AK591" s="6">
        <v>5.28</v>
      </c>
      <c r="AL591" s="6">
        <v>5.29</v>
      </c>
      <c r="AM591">
        <v>12</v>
      </c>
      <c r="AN591">
        <v>14</v>
      </c>
      <c r="AO591">
        <v>6</v>
      </c>
      <c r="AP591">
        <v>0.7</v>
      </c>
      <c r="AQ591">
        <v>-17.8</v>
      </c>
      <c r="AR591">
        <v>-50.1</v>
      </c>
      <c r="AS591">
        <v>-20</v>
      </c>
      <c r="AT591">
        <v>15.9</v>
      </c>
      <c r="AU591">
        <v>48.5</v>
      </c>
      <c r="AV591">
        <v>30.9</v>
      </c>
      <c r="AW591">
        <v>6.1</v>
      </c>
      <c r="AX591" s="6">
        <v>4.01</v>
      </c>
      <c r="AY591" s="6">
        <v>7.46</v>
      </c>
      <c r="AZ591" s="6">
        <v>0</v>
      </c>
      <c r="BA591" s="6">
        <v>-2.5</v>
      </c>
      <c r="BB591" s="6">
        <v>-1.95</v>
      </c>
      <c r="BC591" s="6">
        <v>29.97</v>
      </c>
      <c r="BD591" s="6">
        <v>39.49</v>
      </c>
      <c r="BE591" s="6">
        <v>83.74</v>
      </c>
      <c r="BF591" s="6">
        <v>43.32</v>
      </c>
      <c r="BG591" s="6">
        <v>48.1</v>
      </c>
      <c r="BH591" s="6">
        <v>147.27000000000001</v>
      </c>
    </row>
    <row r="592" spans="1:60" hidden="1" x14ac:dyDescent="0.2">
      <c r="A592" t="s">
        <v>3559</v>
      </c>
      <c r="B592" t="s">
        <v>2036</v>
      </c>
      <c r="C592" t="s">
        <v>2037</v>
      </c>
      <c r="D592">
        <v>87</v>
      </c>
      <c r="E592" t="s">
        <v>344</v>
      </c>
      <c r="G592" t="s">
        <v>74</v>
      </c>
      <c r="H592" t="s">
        <v>2038</v>
      </c>
      <c r="K592" t="s">
        <v>76</v>
      </c>
      <c r="L592" t="s">
        <v>558</v>
      </c>
      <c r="M592" t="s">
        <v>1134</v>
      </c>
      <c r="N592" t="s">
        <v>2039</v>
      </c>
      <c r="O592" s="19">
        <f t="shared" si="5"/>
        <v>15238</v>
      </c>
      <c r="P592">
        <v>2</v>
      </c>
      <c r="Q592" t="s">
        <v>1333</v>
      </c>
      <c r="R592" s="6">
        <v>1.52</v>
      </c>
      <c r="S592">
        <v>36.4</v>
      </c>
      <c r="T592">
        <v>28.6</v>
      </c>
      <c r="U592" s="5">
        <v>1</v>
      </c>
      <c r="V592" s="5">
        <v>1</v>
      </c>
      <c r="W592" s="6">
        <v>7.86</v>
      </c>
      <c r="X592" s="6">
        <v>6.26</v>
      </c>
      <c r="Y592" s="6">
        <v>18.260000000000002</v>
      </c>
      <c r="Z592" s="6">
        <v>0.98</v>
      </c>
      <c r="AA592" s="6">
        <v>0.77</v>
      </c>
      <c r="AB592" s="6">
        <v>10.91</v>
      </c>
      <c r="AC592" s="6">
        <v>7.75</v>
      </c>
      <c r="AD592" s="6">
        <v>14.17</v>
      </c>
      <c r="AE592" s="6">
        <v>0.75</v>
      </c>
      <c r="AF592" s="6">
        <v>10.199999999999999</v>
      </c>
      <c r="AG592" s="6">
        <v>10.71</v>
      </c>
      <c r="AH592" s="6">
        <v>-3.05</v>
      </c>
      <c r="AI592" s="6">
        <v>0.84</v>
      </c>
      <c r="AJ592" s="6">
        <v>13.49</v>
      </c>
      <c r="AK592" s="6">
        <v>0.56999999999999995</v>
      </c>
      <c r="AL592" s="6">
        <v>-49.81</v>
      </c>
      <c r="AM592">
        <v>22.3</v>
      </c>
      <c r="AN592">
        <v>23.9</v>
      </c>
      <c r="AO592">
        <v>18.3</v>
      </c>
      <c r="AP592">
        <v>3.5</v>
      </c>
      <c r="AQ592">
        <v>-32.9</v>
      </c>
      <c r="AR592">
        <v>-35</v>
      </c>
      <c r="AS592">
        <v>-17.899999999999999</v>
      </c>
      <c r="AT592">
        <v>-37.200000000000003</v>
      </c>
      <c r="AU592">
        <v>194.9</v>
      </c>
      <c r="AV592">
        <v>74.099999999999994</v>
      </c>
      <c r="AW592">
        <v>5.7</v>
      </c>
      <c r="AX592" s="6">
        <v>3.46</v>
      </c>
      <c r="AY592" s="6">
        <v>3.93</v>
      </c>
      <c r="AZ592" s="6">
        <v>0</v>
      </c>
      <c r="BA592" s="6">
        <v>-22.72</v>
      </c>
      <c r="BB592" s="6">
        <v>-20.48</v>
      </c>
      <c r="BC592" s="6">
        <v>-25.95</v>
      </c>
      <c r="BD592" s="6">
        <v>-2.84</v>
      </c>
      <c r="BE592" s="6">
        <v>14.96</v>
      </c>
      <c r="BF592" s="6">
        <v>21.24</v>
      </c>
      <c r="BG592" s="6">
        <v>40.54</v>
      </c>
      <c r="BH592" s="6">
        <v>1427.87</v>
      </c>
    </row>
    <row r="593" spans="1:60" hidden="1" x14ac:dyDescent="0.2">
      <c r="A593" t="s">
        <v>3562</v>
      </c>
      <c r="B593" t="s">
        <v>1358</v>
      </c>
      <c r="C593" t="s">
        <v>1359</v>
      </c>
      <c r="D593">
        <v>71</v>
      </c>
      <c r="E593" t="s">
        <v>136</v>
      </c>
      <c r="G593" t="s">
        <v>74</v>
      </c>
      <c r="H593" t="s">
        <v>1360</v>
      </c>
      <c r="K593" t="s">
        <v>76</v>
      </c>
      <c r="L593" t="s">
        <v>229</v>
      </c>
      <c r="M593" t="s">
        <v>522</v>
      </c>
      <c r="N593" t="s">
        <v>1361</v>
      </c>
      <c r="O593" s="19">
        <f t="shared" si="5"/>
        <v>6164</v>
      </c>
      <c r="P593">
        <v>2</v>
      </c>
      <c r="Q593" t="s">
        <v>1362</v>
      </c>
      <c r="R593" s="6">
        <v>4.72</v>
      </c>
      <c r="S593">
        <v>52.9</v>
      </c>
      <c r="T593">
        <v>100</v>
      </c>
      <c r="U593" s="5">
        <v>1</v>
      </c>
      <c r="V593" s="5">
        <v>1</v>
      </c>
      <c r="W593" s="6">
        <v>6.74</v>
      </c>
      <c r="X593" s="6">
        <v>13.09</v>
      </c>
      <c r="Y593" s="6">
        <v>0</v>
      </c>
      <c r="Z593" s="6">
        <v>0.8</v>
      </c>
      <c r="AA593" s="6">
        <v>0.85</v>
      </c>
      <c r="AB593" s="6">
        <v>9.73</v>
      </c>
      <c r="AC593" s="6">
        <v>11.94</v>
      </c>
      <c r="AD593" s="6">
        <v>-21.87</v>
      </c>
      <c r="AE593" s="6">
        <v>0.82</v>
      </c>
      <c r="AF593" s="6">
        <v>2.64</v>
      </c>
      <c r="AG593" s="6">
        <v>-9.39</v>
      </c>
      <c r="AH593" s="6">
        <v>-23.48</v>
      </c>
      <c r="AI593" s="6">
        <v>0.97</v>
      </c>
      <c r="AJ593" s="6">
        <v>6.64</v>
      </c>
      <c r="AK593" s="6">
        <v>4.22</v>
      </c>
      <c r="AL593" s="6">
        <v>-14.09</v>
      </c>
      <c r="AM593">
        <v>13.5</v>
      </c>
      <c r="AN593">
        <v>11.6</v>
      </c>
      <c r="AO593">
        <v>8</v>
      </c>
      <c r="AP593">
        <v>0.8</v>
      </c>
      <c r="AQ593">
        <v>-28.4</v>
      </c>
      <c r="AR593">
        <v>-37.9</v>
      </c>
      <c r="AS593">
        <v>69.3</v>
      </c>
      <c r="AT593">
        <v>-8</v>
      </c>
      <c r="AU593">
        <v>-30.6</v>
      </c>
      <c r="AV593">
        <v>30.4</v>
      </c>
      <c r="AW593">
        <v>9999</v>
      </c>
      <c r="AX593" s="6">
        <v>2.4500000000000002</v>
      </c>
      <c r="AY593" s="6">
        <v>3.81</v>
      </c>
      <c r="AZ593" s="6">
        <v>0</v>
      </c>
      <c r="BA593" s="6">
        <v>3.08</v>
      </c>
      <c r="BB593" s="6">
        <v>7.08</v>
      </c>
      <c r="BC593" s="6">
        <v>16.73</v>
      </c>
      <c r="BD593" s="6">
        <v>28.5</v>
      </c>
      <c r="BE593" s="6">
        <v>20.72</v>
      </c>
      <c r="BF593" s="6">
        <v>20.57</v>
      </c>
      <c r="BG593" s="6">
        <v>27.45</v>
      </c>
    </row>
    <row r="594" spans="1:60" hidden="1" x14ac:dyDescent="0.2">
      <c r="A594" t="s">
        <v>3568</v>
      </c>
      <c r="B594" t="s">
        <v>1667</v>
      </c>
      <c r="C594" t="s">
        <v>1668</v>
      </c>
      <c r="D594">
        <v>43</v>
      </c>
      <c r="E594" t="s">
        <v>520</v>
      </c>
      <c r="H594" t="s">
        <v>1669</v>
      </c>
      <c r="K594" t="s">
        <v>309</v>
      </c>
      <c r="L594" t="s">
        <v>86</v>
      </c>
      <c r="M594" t="s">
        <v>87</v>
      </c>
      <c r="N594" t="s">
        <v>1670</v>
      </c>
      <c r="O594" s="19">
        <f t="shared" si="5"/>
        <v>1580</v>
      </c>
      <c r="P594">
        <v>2</v>
      </c>
      <c r="Q594" t="s">
        <v>1671</v>
      </c>
      <c r="R594" s="6">
        <v>2.27</v>
      </c>
      <c r="S594">
        <v>34.5</v>
      </c>
      <c r="T594">
        <v>30.4</v>
      </c>
      <c r="U594" s="5">
        <v>1</v>
      </c>
      <c r="V594" s="5">
        <v>1</v>
      </c>
      <c r="W594" s="6">
        <v>6.35</v>
      </c>
      <c r="X594" s="6">
        <v>4.0199999999999996</v>
      </c>
      <c r="Y594" s="6">
        <v>11.65</v>
      </c>
      <c r="Z594" s="6">
        <v>0.96</v>
      </c>
      <c r="AA594" s="6">
        <v>0.85</v>
      </c>
      <c r="AB594" s="6">
        <v>1.7</v>
      </c>
      <c r="AC594" s="6">
        <v>-3.86</v>
      </c>
      <c r="AD594" s="6">
        <v>4.47</v>
      </c>
      <c r="AE594" s="6">
        <v>0.7</v>
      </c>
      <c r="AF594" s="6">
        <v>4.74</v>
      </c>
      <c r="AG594" s="6">
        <v>-0.28999999999999998</v>
      </c>
      <c r="AH594" s="6">
        <v>4.92</v>
      </c>
      <c r="AI594" s="6">
        <v>-0.76</v>
      </c>
      <c r="AJ594" s="6">
        <v>-0.46</v>
      </c>
      <c r="AK594" s="6">
        <v>-1.95</v>
      </c>
      <c r="AL594" s="6">
        <v>-0.22</v>
      </c>
      <c r="AM594">
        <v>15.2</v>
      </c>
      <c r="AN594">
        <v>15.2</v>
      </c>
      <c r="AO594">
        <v>9.6</v>
      </c>
      <c r="AP594">
        <v>1.3</v>
      </c>
      <c r="AQ594">
        <v>-16</v>
      </c>
      <c r="AR594">
        <v>-15.1</v>
      </c>
      <c r="AS594">
        <v>-33.9</v>
      </c>
      <c r="AT594">
        <v>-27.2</v>
      </c>
      <c r="AU594">
        <v>-34.9</v>
      </c>
      <c r="AV594">
        <v>4.4000000000000004</v>
      </c>
      <c r="AW594">
        <v>0.5</v>
      </c>
      <c r="AX594" s="6">
        <v>1.64</v>
      </c>
      <c r="AY594" s="6">
        <v>-7.45</v>
      </c>
      <c r="AZ594" s="6">
        <v>0</v>
      </c>
      <c r="BA594" s="6">
        <v>-0.72</v>
      </c>
      <c r="BB594" s="6">
        <v>2.8</v>
      </c>
      <c r="BC594" s="6">
        <v>6.18</v>
      </c>
      <c r="BD594" s="6">
        <v>12.02</v>
      </c>
      <c r="BE594" s="6">
        <v>-17.170000000000002</v>
      </c>
      <c r="BF594" s="6">
        <v>-32.1</v>
      </c>
      <c r="BG594" s="6">
        <v>17.649999999999999</v>
      </c>
      <c r="BH594" s="6">
        <v>75.42</v>
      </c>
    </row>
    <row r="595" spans="1:60" hidden="1" x14ac:dyDescent="0.2">
      <c r="A595" t="s">
        <v>3573</v>
      </c>
      <c r="B595" s="9" t="s">
        <v>629</v>
      </c>
      <c r="C595" s="9" t="s">
        <v>630</v>
      </c>
      <c r="D595" s="9">
        <v>99</v>
      </c>
      <c r="E595" s="9" t="s">
        <v>631</v>
      </c>
      <c r="F595" s="9"/>
      <c r="G595" s="9" t="s">
        <v>74</v>
      </c>
      <c r="H595" s="9" t="s">
        <v>632</v>
      </c>
      <c r="I595" s="9"/>
      <c r="J595" s="9"/>
      <c r="K595" s="9" t="s">
        <v>105</v>
      </c>
      <c r="L595" s="9" t="s">
        <v>148</v>
      </c>
      <c r="M595" s="9" t="s">
        <v>391</v>
      </c>
      <c r="N595" s="16" t="s">
        <v>633</v>
      </c>
      <c r="O595" s="19">
        <f t="shared" si="5"/>
        <v>11085</v>
      </c>
      <c r="P595">
        <v>1</v>
      </c>
      <c r="Q595" s="9" t="s">
        <v>634</v>
      </c>
      <c r="R595" s="10">
        <v>1.59</v>
      </c>
      <c r="S595" s="9">
        <v>89.2</v>
      </c>
      <c r="T595" s="9">
        <v>90</v>
      </c>
      <c r="U595" s="11">
        <v>0</v>
      </c>
      <c r="V595" s="11">
        <v>0</v>
      </c>
      <c r="W595" s="10">
        <v>31.54</v>
      </c>
      <c r="X595" s="10">
        <v>6.12</v>
      </c>
      <c r="Y595" s="10">
        <v>-4.91</v>
      </c>
      <c r="Z595" s="10">
        <v>0.87</v>
      </c>
      <c r="AA595" s="10">
        <v>0.88</v>
      </c>
      <c r="AB595" s="10">
        <v>10.76</v>
      </c>
      <c r="AC595" s="10">
        <v>23.54</v>
      </c>
      <c r="AD595" s="10">
        <v>23.25</v>
      </c>
      <c r="AE595" s="10">
        <v>0.92</v>
      </c>
      <c r="AF595" s="10">
        <v>10.96</v>
      </c>
      <c r="AG595" s="10">
        <v>14.05</v>
      </c>
      <c r="AH595" s="10">
        <v>25.95</v>
      </c>
      <c r="AI595" s="10">
        <v>0.88</v>
      </c>
      <c r="AJ595" s="10">
        <v>4.9400000000000004</v>
      </c>
      <c r="AK595" s="10">
        <v>12.68</v>
      </c>
      <c r="AL595" s="10">
        <v>21.67</v>
      </c>
      <c r="AM595" s="9">
        <v>63.1</v>
      </c>
      <c r="AN595" s="9">
        <v>56.1</v>
      </c>
      <c r="AO595" s="9">
        <v>53.4</v>
      </c>
      <c r="AP595" s="9">
        <v>18.7</v>
      </c>
      <c r="AQ595" s="9">
        <v>142.30000000000001</v>
      </c>
      <c r="AR595" s="9">
        <v>164.7</v>
      </c>
      <c r="AS595" s="9">
        <v>168.1</v>
      </c>
      <c r="AT595" s="9">
        <v>235.6</v>
      </c>
      <c r="AU595" s="9">
        <v>192</v>
      </c>
      <c r="AV595" s="9">
        <v>29.8</v>
      </c>
      <c r="AW595" s="9">
        <v>9999</v>
      </c>
      <c r="AX595" s="10">
        <v>36.229999999999997</v>
      </c>
      <c r="AY595" s="10">
        <v>46.16</v>
      </c>
      <c r="AZ595" s="10">
        <v>0</v>
      </c>
      <c r="BA595" s="10">
        <v>-3.85</v>
      </c>
      <c r="BB595" s="10">
        <v>12.13</v>
      </c>
      <c r="BC595" s="10">
        <v>-19.79</v>
      </c>
      <c r="BD595" s="10">
        <v>3.05</v>
      </c>
      <c r="BE595" s="10">
        <v>32.22</v>
      </c>
      <c r="BF595" s="10">
        <v>567</v>
      </c>
      <c r="BG595" s="10">
        <v>2102.2800000000002</v>
      </c>
      <c r="BH595" s="6">
        <v>328.97</v>
      </c>
    </row>
    <row r="596" spans="1:60" hidden="1" x14ac:dyDescent="0.2">
      <c r="A596" t="s">
        <v>3579</v>
      </c>
      <c r="B596" t="s">
        <v>2606</v>
      </c>
      <c r="C596" t="s">
        <v>2607</v>
      </c>
      <c r="D596">
        <v>85</v>
      </c>
      <c r="E596" t="s">
        <v>413</v>
      </c>
      <c r="H596" t="s">
        <v>2608</v>
      </c>
      <c r="K596" t="s">
        <v>96</v>
      </c>
      <c r="L596" t="s">
        <v>558</v>
      </c>
      <c r="M596" t="s">
        <v>826</v>
      </c>
      <c r="N596" s="17" t="s">
        <v>2609</v>
      </c>
      <c r="O596" s="19">
        <f t="shared" si="5"/>
        <v>1365</v>
      </c>
      <c r="P596" s="9">
        <v>1</v>
      </c>
      <c r="Q596" t="s">
        <v>1758</v>
      </c>
      <c r="R596" s="6">
        <v>4.25</v>
      </c>
      <c r="S596">
        <v>65.099999999999994</v>
      </c>
      <c r="T596">
        <v>59.8</v>
      </c>
      <c r="U596" s="5">
        <v>0</v>
      </c>
      <c r="V596" s="5">
        <v>0</v>
      </c>
      <c r="W596" s="6">
        <v>28.22</v>
      </c>
      <c r="X596" s="6">
        <v>45.94</v>
      </c>
      <c r="Y596" s="6">
        <v>-25.26</v>
      </c>
      <c r="Z596" s="6">
        <v>0.75</v>
      </c>
      <c r="AA596" s="6">
        <v>0.78</v>
      </c>
      <c r="AB596" s="6">
        <v>20.79</v>
      </c>
      <c r="AC596" s="6">
        <v>26.41</v>
      </c>
      <c r="AD596" s="6">
        <v>-3.39</v>
      </c>
      <c r="AE596" s="6">
        <v>0.49</v>
      </c>
      <c r="AF596" s="6">
        <v>22.99</v>
      </c>
      <c r="AG596" s="6">
        <v>84.99</v>
      </c>
      <c r="AH596" s="6">
        <v>28.03</v>
      </c>
      <c r="AI596" s="6">
        <v>0.91</v>
      </c>
      <c r="AJ596" s="6">
        <v>8.86</v>
      </c>
      <c r="AK596" s="6">
        <v>7.46</v>
      </c>
      <c r="AL596" s="6">
        <v>3.11</v>
      </c>
      <c r="AM596">
        <v>15.3</v>
      </c>
      <c r="AN596">
        <v>15.3</v>
      </c>
      <c r="AO596">
        <v>11.5</v>
      </c>
      <c r="AP596">
        <v>1.7</v>
      </c>
      <c r="AQ596">
        <v>32.200000000000003</v>
      </c>
      <c r="AR596">
        <v>31.9</v>
      </c>
      <c r="AS596">
        <v>-23.4</v>
      </c>
      <c r="AT596">
        <v>98</v>
      </c>
      <c r="AU596">
        <v>-27.5</v>
      </c>
      <c r="AV596">
        <v>23.1</v>
      </c>
      <c r="AW596">
        <v>3.7</v>
      </c>
      <c r="AX596" s="6">
        <v>18.29</v>
      </c>
      <c r="AY596" s="6">
        <v>30.54</v>
      </c>
      <c r="AZ596" s="6">
        <v>0</v>
      </c>
      <c r="BA596" s="6">
        <v>2.09</v>
      </c>
      <c r="BB596" s="6">
        <v>16.920000000000002</v>
      </c>
      <c r="BC596" s="6">
        <v>-8.16</v>
      </c>
      <c r="BD596" s="6">
        <v>33.72</v>
      </c>
      <c r="BE596" s="6">
        <v>21.76</v>
      </c>
      <c r="BF596" s="6">
        <v>279.02999999999997</v>
      </c>
      <c r="BG596" s="6">
        <v>436.53</v>
      </c>
      <c r="BH596" s="6">
        <v>123.81</v>
      </c>
    </row>
    <row r="597" spans="1:60" hidden="1" x14ac:dyDescent="0.2">
      <c r="A597" t="s">
        <v>3584</v>
      </c>
      <c r="B597" t="s">
        <v>563</v>
      </c>
      <c r="C597" t="s">
        <v>564</v>
      </c>
      <c r="D597">
        <v>39</v>
      </c>
      <c r="E597" t="s">
        <v>565</v>
      </c>
      <c r="G597" t="s">
        <v>281</v>
      </c>
      <c r="H597" t="s">
        <v>566</v>
      </c>
      <c r="K597" t="s">
        <v>500</v>
      </c>
      <c r="L597" t="s">
        <v>97</v>
      </c>
      <c r="M597" t="s">
        <v>98</v>
      </c>
      <c r="N597" s="17" t="s">
        <v>567</v>
      </c>
      <c r="O597" s="19">
        <f t="shared" si="5"/>
        <v>2999</v>
      </c>
      <c r="P597">
        <v>2</v>
      </c>
      <c r="Q597" t="s">
        <v>568</v>
      </c>
      <c r="R597" s="6">
        <v>2.37</v>
      </c>
      <c r="S597">
        <v>49.7</v>
      </c>
      <c r="T597">
        <v>100</v>
      </c>
      <c r="U597" s="5">
        <v>0</v>
      </c>
      <c r="V597" s="5">
        <v>0</v>
      </c>
      <c r="W597" s="6">
        <v>11.35</v>
      </c>
      <c r="X597" s="6">
        <v>5.73</v>
      </c>
      <c r="Y597" s="6">
        <v>1.0900000000000001</v>
      </c>
      <c r="Z597" s="6">
        <v>0.71</v>
      </c>
      <c r="AA597" s="6">
        <v>0.75</v>
      </c>
      <c r="AB597" s="6">
        <v>4.2699999999999996</v>
      </c>
      <c r="AC597" s="6">
        <v>-1.18</v>
      </c>
      <c r="AD597" s="6">
        <v>34.630000000000003</v>
      </c>
      <c r="AE597" s="6">
        <v>0.64</v>
      </c>
      <c r="AF597" s="6">
        <v>1.61</v>
      </c>
      <c r="AG597" s="6">
        <v>-3.14</v>
      </c>
      <c r="AH597" s="6">
        <v>130</v>
      </c>
      <c r="AI597" s="6">
        <v>0.96</v>
      </c>
      <c r="AJ597" s="6">
        <v>14.4</v>
      </c>
      <c r="AK597" s="6">
        <v>14.75</v>
      </c>
      <c r="AL597" s="6">
        <v>22.29</v>
      </c>
      <c r="AM597">
        <v>23.6</v>
      </c>
      <c r="AN597">
        <v>20.9</v>
      </c>
      <c r="AO597">
        <v>25.5</v>
      </c>
      <c r="AP597">
        <v>3.2</v>
      </c>
      <c r="AQ597">
        <v>5.3</v>
      </c>
      <c r="AR597">
        <v>25.8</v>
      </c>
      <c r="AS597">
        <v>46.1</v>
      </c>
      <c r="AT597">
        <v>-20.2</v>
      </c>
      <c r="AU597">
        <v>7.1</v>
      </c>
      <c r="AV597">
        <v>22.5</v>
      </c>
      <c r="AW597">
        <v>9999</v>
      </c>
      <c r="AX597" s="6">
        <v>17.940000000000001</v>
      </c>
      <c r="AY597" s="6">
        <v>4.49</v>
      </c>
      <c r="AZ597" s="6">
        <v>0</v>
      </c>
      <c r="BA597" s="6">
        <v>-4.3099999999999996</v>
      </c>
      <c r="BB597" s="6">
        <v>-10.82</v>
      </c>
      <c r="BC597" s="6">
        <v>-13.1</v>
      </c>
      <c r="BD597" s="6">
        <v>9.9</v>
      </c>
      <c r="BE597" s="6">
        <v>-22.65</v>
      </c>
      <c r="BF597" s="6">
        <v>24.53</v>
      </c>
      <c r="BG597" s="6">
        <v>420.57</v>
      </c>
      <c r="BH597" s="6">
        <v>604.46</v>
      </c>
    </row>
    <row r="598" spans="1:60" hidden="1" x14ac:dyDescent="0.2">
      <c r="A598" t="s">
        <v>3589</v>
      </c>
      <c r="B598" t="s">
        <v>1609</v>
      </c>
      <c r="C598" t="s">
        <v>1610</v>
      </c>
      <c r="D598">
        <v>75</v>
      </c>
      <c r="E598" t="s">
        <v>73</v>
      </c>
      <c r="G598" t="s">
        <v>94</v>
      </c>
      <c r="H598" t="s">
        <v>1611</v>
      </c>
      <c r="K598" t="s">
        <v>76</v>
      </c>
      <c r="L598" t="s">
        <v>86</v>
      </c>
      <c r="M598" t="s">
        <v>166</v>
      </c>
      <c r="N598" s="17" t="s">
        <v>1612</v>
      </c>
      <c r="O598" s="19">
        <f t="shared" si="5"/>
        <v>37978</v>
      </c>
      <c r="P598">
        <v>1</v>
      </c>
      <c r="Q598" t="s">
        <v>1613</v>
      </c>
      <c r="R598" s="6">
        <v>1.53</v>
      </c>
      <c r="S598">
        <v>35.9</v>
      </c>
      <c r="T598">
        <v>29.7</v>
      </c>
      <c r="U598" s="5">
        <v>0</v>
      </c>
      <c r="V598" s="5">
        <v>0</v>
      </c>
      <c r="W598" s="6">
        <v>12.85</v>
      </c>
      <c r="X598" s="6">
        <v>11.13</v>
      </c>
      <c r="Y598" s="6">
        <v>-27</v>
      </c>
      <c r="Z598" s="6">
        <v>0.54</v>
      </c>
      <c r="AA598" s="6">
        <v>0.6</v>
      </c>
      <c r="AB598" s="6">
        <v>10.69</v>
      </c>
      <c r="AC598" s="6">
        <v>14.7</v>
      </c>
      <c r="AD598" s="6">
        <v>0.63</v>
      </c>
      <c r="AE598" s="6">
        <v>0.28999999999999998</v>
      </c>
      <c r="AF598" s="6">
        <v>16.329999999999998</v>
      </c>
      <c r="AG598" s="6">
        <v>19.39</v>
      </c>
      <c r="AH598" s="6">
        <v>-25.02</v>
      </c>
      <c r="AI598" s="6">
        <v>0.75</v>
      </c>
      <c r="AJ598" s="6">
        <v>3.3</v>
      </c>
      <c r="AK598" s="6">
        <v>6.6</v>
      </c>
      <c r="AL598" s="6">
        <v>0.61</v>
      </c>
      <c r="AM598">
        <v>23.5</v>
      </c>
      <c r="AN598">
        <v>20.5</v>
      </c>
      <c r="AO598">
        <v>16.3</v>
      </c>
      <c r="AP598">
        <v>1.4</v>
      </c>
      <c r="AQ598">
        <v>23.7</v>
      </c>
      <c r="AR598">
        <v>23</v>
      </c>
      <c r="AS598">
        <v>4.5999999999999996</v>
      </c>
      <c r="AT598">
        <v>55.6</v>
      </c>
      <c r="AU598">
        <v>138.80000000000001</v>
      </c>
      <c r="AV598">
        <v>27.5</v>
      </c>
      <c r="AW598">
        <v>3.6</v>
      </c>
      <c r="AX598" s="6">
        <v>16.36</v>
      </c>
      <c r="AY598" s="6">
        <v>25.42</v>
      </c>
      <c r="AZ598" s="6">
        <v>0</v>
      </c>
      <c r="BA598" s="6">
        <v>-2.96</v>
      </c>
      <c r="BB598" s="6">
        <v>-6.42</v>
      </c>
      <c r="BC598" s="6">
        <v>-5.94</v>
      </c>
      <c r="BD598" s="6">
        <v>17.3</v>
      </c>
      <c r="BE598" s="6">
        <v>34.630000000000003</v>
      </c>
      <c r="BF598" s="6">
        <v>210.3</v>
      </c>
      <c r="BG598" s="6">
        <v>355.08</v>
      </c>
    </row>
    <row r="599" spans="1:60" hidden="1" x14ac:dyDescent="0.2">
      <c r="A599" t="s">
        <v>3594</v>
      </c>
      <c r="B599" t="s">
        <v>2629</v>
      </c>
      <c r="C599" t="s">
        <v>2630</v>
      </c>
      <c r="D599">
        <v>78</v>
      </c>
      <c r="E599" t="s">
        <v>724</v>
      </c>
      <c r="G599" t="s">
        <v>2631</v>
      </c>
      <c r="H599" t="s">
        <v>2632</v>
      </c>
      <c r="K599" t="s">
        <v>96</v>
      </c>
      <c r="L599" t="s">
        <v>86</v>
      </c>
      <c r="M599" t="s">
        <v>87</v>
      </c>
      <c r="N599" s="17" t="s">
        <v>2633</v>
      </c>
      <c r="O599" s="19">
        <f t="shared" si="5"/>
        <v>9423</v>
      </c>
      <c r="P599">
        <v>4</v>
      </c>
      <c r="Q599" t="s">
        <v>2634</v>
      </c>
      <c r="R599" s="6">
        <v>1.22</v>
      </c>
      <c r="S599">
        <v>36.9</v>
      </c>
      <c r="T599">
        <v>232.1</v>
      </c>
      <c r="U599" s="5">
        <v>0</v>
      </c>
      <c r="V599" s="5">
        <v>0</v>
      </c>
      <c r="W599" s="6">
        <v>18.04</v>
      </c>
      <c r="X599" s="6">
        <v>17.28</v>
      </c>
      <c r="Y599" s="6">
        <v>-35.380000000000003</v>
      </c>
      <c r="Z599" s="6">
        <v>0.92</v>
      </c>
      <c r="AA599" s="6">
        <v>0.92</v>
      </c>
      <c r="AB599" s="6">
        <v>13.71</v>
      </c>
      <c r="AC599" s="6">
        <v>10.97</v>
      </c>
      <c r="AD599" s="6">
        <v>-47.58</v>
      </c>
      <c r="AE599" s="6">
        <v>0.84</v>
      </c>
      <c r="AF599" s="6">
        <v>9.56</v>
      </c>
      <c r="AG599" s="6">
        <v>1.71</v>
      </c>
      <c r="AH599" s="6">
        <v>35.869999999999997</v>
      </c>
      <c r="AI599" s="6">
        <v>0.94</v>
      </c>
      <c r="AJ599" s="6">
        <v>16.260000000000002</v>
      </c>
      <c r="AK599" s="6">
        <v>14.16</v>
      </c>
      <c r="AL599" s="6">
        <v>-7.21</v>
      </c>
      <c r="AM599">
        <v>40.5</v>
      </c>
      <c r="AN599">
        <v>30.3</v>
      </c>
      <c r="AO599">
        <v>33.9</v>
      </c>
      <c r="AP599">
        <v>2.4</v>
      </c>
      <c r="AQ599">
        <v>4.5999999999999996</v>
      </c>
      <c r="AR599">
        <v>24.2</v>
      </c>
      <c r="AS599">
        <v>22.7</v>
      </c>
      <c r="AT599">
        <v>-12</v>
      </c>
      <c r="AU599">
        <v>-24.4</v>
      </c>
      <c r="AV599">
        <v>33.6</v>
      </c>
      <c r="AW599">
        <v>9999</v>
      </c>
      <c r="AX599" s="6">
        <v>16.34</v>
      </c>
      <c r="AY599" s="6">
        <v>12.3</v>
      </c>
      <c r="AZ599" s="6">
        <v>0</v>
      </c>
      <c r="BA599" s="6">
        <v>-7.0000000000000007E-2</v>
      </c>
      <c r="BB599" s="6">
        <v>6.8</v>
      </c>
      <c r="BC599" s="6">
        <v>-10.039999999999999</v>
      </c>
      <c r="BD599" s="6">
        <v>-14.97</v>
      </c>
      <c r="BE599" s="6">
        <v>-49.55</v>
      </c>
      <c r="BF599" s="6">
        <v>78.599999999999994</v>
      </c>
      <c r="BG599" s="6">
        <v>354.2</v>
      </c>
      <c r="BH599" s="6">
        <v>248.87</v>
      </c>
    </row>
    <row r="600" spans="1:60" hidden="1" x14ac:dyDescent="0.2">
      <c r="A600" t="s">
        <v>3598</v>
      </c>
      <c r="B600" t="s">
        <v>2564</v>
      </c>
      <c r="C600" t="s">
        <v>2565</v>
      </c>
      <c r="D600">
        <v>91</v>
      </c>
      <c r="E600" t="s">
        <v>83</v>
      </c>
      <c r="H600" t="s">
        <v>2566</v>
      </c>
      <c r="K600" t="s">
        <v>65</v>
      </c>
      <c r="L600" t="s">
        <v>86</v>
      </c>
      <c r="M600" t="s">
        <v>106</v>
      </c>
      <c r="N600" s="17" t="s">
        <v>2567</v>
      </c>
      <c r="O600" s="19">
        <f t="shared" si="5"/>
        <v>6197</v>
      </c>
      <c r="P600">
        <v>1</v>
      </c>
      <c r="Q600" t="s">
        <v>2568</v>
      </c>
      <c r="R600" s="6">
        <v>1.19</v>
      </c>
      <c r="S600">
        <v>14.1</v>
      </c>
      <c r="T600">
        <v>11.9</v>
      </c>
      <c r="U600" s="5">
        <v>0</v>
      </c>
      <c r="V600" s="5">
        <v>0</v>
      </c>
      <c r="W600" s="6">
        <v>8.7100000000000009</v>
      </c>
      <c r="X600" s="6">
        <v>12.1</v>
      </c>
      <c r="Z600" s="6">
        <v>0.87</v>
      </c>
      <c r="AA600" s="6">
        <v>0.73</v>
      </c>
      <c r="AB600" s="6">
        <v>20.38</v>
      </c>
      <c r="AC600" s="6">
        <v>49.71</v>
      </c>
      <c r="AD600" s="6">
        <v>-15.16</v>
      </c>
      <c r="AE600" s="6">
        <v>0.75</v>
      </c>
      <c r="AF600" s="6">
        <v>25.31</v>
      </c>
      <c r="AG600" s="6">
        <v>35.33</v>
      </c>
      <c r="AI600" s="6">
        <v>0.65</v>
      </c>
      <c r="AJ600" s="6">
        <v>3.66</v>
      </c>
      <c r="AK600" s="6">
        <v>7.45</v>
      </c>
      <c r="AL600" s="6">
        <v>1.77</v>
      </c>
      <c r="AM600">
        <v>11.8</v>
      </c>
      <c r="AN600">
        <v>11.8</v>
      </c>
      <c r="AO600">
        <v>9.1999999999999993</v>
      </c>
      <c r="AP600">
        <v>2</v>
      </c>
      <c r="AQ600">
        <v>59.3</v>
      </c>
      <c r="AR600">
        <v>-14.6</v>
      </c>
      <c r="AS600">
        <v>-3.9</v>
      </c>
      <c r="AT600">
        <v>151.6</v>
      </c>
      <c r="AU600">
        <v>99.4</v>
      </c>
      <c r="AV600">
        <v>1</v>
      </c>
      <c r="AW600">
        <v>0.1</v>
      </c>
      <c r="AX600" s="6">
        <v>15.27</v>
      </c>
      <c r="AY600" s="6">
        <v>34.32</v>
      </c>
      <c r="AZ600" s="6">
        <v>0</v>
      </c>
      <c r="BA600" s="6">
        <v>-0.32</v>
      </c>
      <c r="BB600" s="6">
        <v>3.57</v>
      </c>
      <c r="BC600" s="6">
        <v>14.52</v>
      </c>
      <c r="BD600" s="6">
        <v>39.5</v>
      </c>
      <c r="BE600" s="6">
        <v>49.5</v>
      </c>
      <c r="BF600" s="6">
        <v>337.18</v>
      </c>
      <c r="BG600" s="6">
        <v>313.98</v>
      </c>
      <c r="BH600" s="6">
        <v>985.2</v>
      </c>
    </row>
    <row r="601" spans="1:60" hidden="1" x14ac:dyDescent="0.2">
      <c r="A601" t="s">
        <v>3603</v>
      </c>
      <c r="B601" t="s">
        <v>2642</v>
      </c>
      <c r="C601" t="s">
        <v>2643</v>
      </c>
      <c r="D601">
        <v>41</v>
      </c>
      <c r="E601" t="s">
        <v>717</v>
      </c>
      <c r="H601" t="s">
        <v>2644</v>
      </c>
      <c r="K601" t="s">
        <v>96</v>
      </c>
      <c r="L601" t="s">
        <v>86</v>
      </c>
      <c r="M601" t="s">
        <v>1262</v>
      </c>
      <c r="N601" s="17" t="s">
        <v>2645</v>
      </c>
      <c r="O601" s="19">
        <f t="shared" si="5"/>
        <v>1466</v>
      </c>
      <c r="P601">
        <v>4</v>
      </c>
      <c r="Q601" t="s">
        <v>1880</v>
      </c>
      <c r="R601" s="6">
        <v>2.41</v>
      </c>
      <c r="S601">
        <v>81.099999999999994</v>
      </c>
      <c r="T601">
        <v>113.6</v>
      </c>
      <c r="U601" s="5">
        <v>0</v>
      </c>
      <c r="V601" s="5">
        <v>0</v>
      </c>
      <c r="W601" s="6">
        <v>15.35</v>
      </c>
      <c r="X601" s="6">
        <v>1.64</v>
      </c>
      <c r="Y601" s="6">
        <v>-13.16</v>
      </c>
      <c r="Z601" s="6">
        <v>0.94</v>
      </c>
      <c r="AA601" s="6">
        <v>0.8</v>
      </c>
      <c r="AB601" s="6">
        <v>3.16</v>
      </c>
      <c r="AC601" s="6">
        <v>-8.99</v>
      </c>
      <c r="AD601" s="6">
        <v>41.73</v>
      </c>
      <c r="AE601" s="6">
        <v>0.67</v>
      </c>
      <c r="AF601" s="6">
        <v>10.37</v>
      </c>
      <c r="AG601" s="6">
        <v>-7.67</v>
      </c>
      <c r="AH601" s="6">
        <v>45.93</v>
      </c>
      <c r="AI601" s="6">
        <v>0.94</v>
      </c>
      <c r="AJ601" s="6">
        <v>9.14</v>
      </c>
      <c r="AK601" s="6">
        <v>4.4000000000000004</v>
      </c>
      <c r="AL601" s="6">
        <v>4.1399999999999997</v>
      </c>
      <c r="AM601">
        <v>36.299999999999997</v>
      </c>
      <c r="AN601">
        <v>33.700000000000003</v>
      </c>
      <c r="AO601">
        <v>19.899999999999999</v>
      </c>
      <c r="AP601">
        <v>1.8</v>
      </c>
      <c r="AQ601">
        <v>62.9</v>
      </c>
      <c r="AR601">
        <v>69.2</v>
      </c>
      <c r="AS601">
        <v>34.4</v>
      </c>
      <c r="AT601">
        <v>11.4</v>
      </c>
      <c r="AU601">
        <v>36.299999999999997</v>
      </c>
      <c r="AV601">
        <v>19.7</v>
      </c>
      <c r="AW601">
        <v>9999</v>
      </c>
      <c r="AX601" s="6">
        <v>15.08</v>
      </c>
      <c r="AY601" s="6">
        <v>6.57</v>
      </c>
      <c r="AZ601" s="6">
        <v>0</v>
      </c>
      <c r="BA601" s="6">
        <v>0.16</v>
      </c>
      <c r="BB601" s="6">
        <v>14.35</v>
      </c>
      <c r="BC601" s="6">
        <v>41.06</v>
      </c>
      <c r="BD601" s="6">
        <v>20.68</v>
      </c>
      <c r="BE601" s="6">
        <v>11.28</v>
      </c>
      <c r="BF601" s="6">
        <v>37.44</v>
      </c>
      <c r="BG601" s="6">
        <v>307.54000000000002</v>
      </c>
      <c r="BH601" s="6">
        <v>53.19</v>
      </c>
    </row>
    <row r="602" spans="1:60" hidden="1" x14ac:dyDescent="0.2">
      <c r="A602" t="s">
        <v>3608</v>
      </c>
      <c r="B602" t="s">
        <v>1145</v>
      </c>
      <c r="C602" t="s">
        <v>1146</v>
      </c>
      <c r="D602">
        <v>97</v>
      </c>
      <c r="E602" t="s">
        <v>203</v>
      </c>
      <c r="G602" t="s">
        <v>406</v>
      </c>
      <c r="H602" t="s">
        <v>1147</v>
      </c>
      <c r="K602" t="s">
        <v>76</v>
      </c>
      <c r="L602" t="s">
        <v>148</v>
      </c>
      <c r="M602" t="s">
        <v>149</v>
      </c>
      <c r="N602" s="17" t="s">
        <v>1148</v>
      </c>
      <c r="O602" s="19">
        <f t="shared" si="5"/>
        <v>3746</v>
      </c>
      <c r="P602">
        <v>1</v>
      </c>
      <c r="Q602" t="s">
        <v>1149</v>
      </c>
      <c r="R602" s="6">
        <v>2.4900000000000002</v>
      </c>
      <c r="S602">
        <v>40</v>
      </c>
      <c r="T602">
        <v>19.899999999999999</v>
      </c>
      <c r="U602" s="5">
        <v>0</v>
      </c>
      <c r="V602" s="5">
        <v>0</v>
      </c>
      <c r="W602" s="6">
        <v>13.35</v>
      </c>
      <c r="X602" s="6">
        <v>18.760000000000002</v>
      </c>
      <c r="Y602" s="6">
        <v>5.88</v>
      </c>
      <c r="Z602" s="6">
        <v>0.81</v>
      </c>
      <c r="AA602" s="6">
        <v>0.92</v>
      </c>
      <c r="AB602" s="6">
        <v>15.01</v>
      </c>
      <c r="AC602" s="6">
        <v>15.49</v>
      </c>
      <c r="AD602" s="6">
        <v>1.0900000000000001</v>
      </c>
      <c r="AE602" s="6">
        <v>0.8</v>
      </c>
      <c r="AF602" s="6">
        <v>18</v>
      </c>
      <c r="AG602" s="6">
        <v>18.52</v>
      </c>
      <c r="AH602" s="6">
        <v>-43.08</v>
      </c>
      <c r="AI602" s="6">
        <v>0.93</v>
      </c>
      <c r="AJ602" s="6">
        <v>8.8699999999999992</v>
      </c>
      <c r="AK602" s="6">
        <v>7.39</v>
      </c>
      <c r="AL602" s="6">
        <v>-1.99</v>
      </c>
      <c r="AM602">
        <v>16.3</v>
      </c>
      <c r="AN602">
        <v>16.100000000000001</v>
      </c>
      <c r="AO602">
        <v>7.6</v>
      </c>
      <c r="AP602">
        <v>0.5</v>
      </c>
      <c r="AQ602">
        <v>9.9</v>
      </c>
      <c r="AR602">
        <v>12.5</v>
      </c>
      <c r="AS602">
        <v>-27.1</v>
      </c>
      <c r="AT602">
        <v>31.9</v>
      </c>
      <c r="AU602">
        <v>-2.7</v>
      </c>
      <c r="AV602">
        <v>4</v>
      </c>
      <c r="AW602">
        <v>0.4</v>
      </c>
      <c r="AX602" s="6">
        <v>15.01</v>
      </c>
      <c r="AY602" s="6">
        <v>17.600000000000001</v>
      </c>
      <c r="AZ602" s="6">
        <v>0</v>
      </c>
      <c r="BA602" s="6">
        <v>-0.99</v>
      </c>
      <c r="BB602" s="6">
        <v>11.23</v>
      </c>
      <c r="BC602" s="6">
        <v>-3.3</v>
      </c>
      <c r="BD602" s="6">
        <v>3.68</v>
      </c>
      <c r="BE602" s="6">
        <v>21.4</v>
      </c>
      <c r="BF602" s="6">
        <v>124.94</v>
      </c>
      <c r="BG602" s="6">
        <v>305.05</v>
      </c>
      <c r="BH602" s="6">
        <v>104.92</v>
      </c>
    </row>
    <row r="603" spans="1:60" hidden="1" x14ac:dyDescent="0.2">
      <c r="A603" t="s">
        <v>3613</v>
      </c>
      <c r="B603" t="s">
        <v>1831</v>
      </c>
      <c r="C603" t="s">
        <v>1832</v>
      </c>
      <c r="D603">
        <v>98</v>
      </c>
      <c r="E603" t="s">
        <v>1833</v>
      </c>
      <c r="H603" t="s">
        <v>1834</v>
      </c>
      <c r="K603" t="s">
        <v>807</v>
      </c>
      <c r="L603" t="s">
        <v>229</v>
      </c>
      <c r="M603" t="s">
        <v>719</v>
      </c>
      <c r="N603" s="17" t="s">
        <v>1835</v>
      </c>
      <c r="O603" s="19">
        <f t="shared" si="5"/>
        <v>1961</v>
      </c>
      <c r="P603">
        <v>2</v>
      </c>
      <c r="Q603" t="s">
        <v>1836</v>
      </c>
      <c r="R603" s="6">
        <v>7.24</v>
      </c>
      <c r="S603">
        <v>109.1</v>
      </c>
      <c r="T603">
        <v>88.2</v>
      </c>
      <c r="U603" s="5">
        <v>0</v>
      </c>
      <c r="V603" s="5">
        <v>0</v>
      </c>
      <c r="W603" s="6">
        <v>21.9</v>
      </c>
      <c r="X603" s="6">
        <v>25.33</v>
      </c>
      <c r="Y603" s="6">
        <v>-17.39</v>
      </c>
      <c r="Z603" s="6">
        <v>0.91</v>
      </c>
      <c r="AA603" s="6">
        <v>0.91</v>
      </c>
      <c r="AB603" s="6">
        <v>13.33</v>
      </c>
      <c r="AC603" s="6">
        <v>15.72</v>
      </c>
      <c r="AD603" s="6">
        <v>10.47</v>
      </c>
      <c r="AE603" s="6">
        <v>0.84</v>
      </c>
      <c r="AF603" s="6">
        <v>17.16</v>
      </c>
      <c r="AG603" s="6">
        <v>15.2</v>
      </c>
      <c r="AI603" s="6">
        <v>0.93</v>
      </c>
      <c r="AJ603" s="6">
        <v>11.75</v>
      </c>
      <c r="AK603" s="6">
        <v>11.48</v>
      </c>
      <c r="AL603" s="6">
        <v>4.8499999999999996</v>
      </c>
      <c r="AM603">
        <v>15.1</v>
      </c>
      <c r="AO603">
        <v>8.3000000000000007</v>
      </c>
      <c r="AP603">
        <v>1.6</v>
      </c>
      <c r="AR603">
        <v>26.4</v>
      </c>
      <c r="AS603">
        <v>-15.3</v>
      </c>
      <c r="AT603">
        <v>31.5</v>
      </c>
      <c r="AU603">
        <v>-3.9</v>
      </c>
      <c r="AV603">
        <v>24.4</v>
      </c>
      <c r="AW603">
        <v>11</v>
      </c>
      <c r="AX603" s="6">
        <v>14.82</v>
      </c>
      <c r="AY603" s="6">
        <v>19.95</v>
      </c>
      <c r="AZ603" s="6">
        <v>0</v>
      </c>
      <c r="BA603" s="6">
        <v>0.57999999999999996</v>
      </c>
      <c r="BB603" s="6">
        <v>2.8</v>
      </c>
      <c r="BC603" s="6">
        <v>20.36</v>
      </c>
      <c r="BD603" s="6">
        <v>15.99</v>
      </c>
      <c r="BE603" s="6">
        <v>51.4</v>
      </c>
      <c r="BF603" s="6">
        <v>148.35</v>
      </c>
      <c r="BG603" s="6">
        <v>298.33999999999997</v>
      </c>
      <c r="BH603" s="6">
        <v>102.57</v>
      </c>
    </row>
    <row r="604" spans="1:60" hidden="1" x14ac:dyDescent="0.2">
      <c r="A604" t="s">
        <v>3618</v>
      </c>
      <c r="B604" t="s">
        <v>715</v>
      </c>
      <c r="C604" t="s">
        <v>716</v>
      </c>
      <c r="D604">
        <v>52</v>
      </c>
      <c r="E604" t="s">
        <v>717</v>
      </c>
      <c r="G604" t="s">
        <v>74</v>
      </c>
      <c r="H604" t="s">
        <v>718</v>
      </c>
      <c r="K604" t="s">
        <v>96</v>
      </c>
      <c r="L604" t="s">
        <v>229</v>
      </c>
      <c r="M604" t="s">
        <v>719</v>
      </c>
      <c r="N604" s="17" t="s">
        <v>720</v>
      </c>
      <c r="O604" s="19">
        <f t="shared" si="5"/>
        <v>8783</v>
      </c>
      <c r="P604">
        <v>1</v>
      </c>
      <c r="Q604" t="s">
        <v>268</v>
      </c>
      <c r="R604" s="6">
        <v>2.04</v>
      </c>
      <c r="S604">
        <v>43.9</v>
      </c>
      <c r="T604">
        <v>100</v>
      </c>
      <c r="U604" s="5">
        <v>0</v>
      </c>
      <c r="V604" s="5">
        <v>0</v>
      </c>
      <c r="W604" s="6">
        <v>17.03</v>
      </c>
      <c r="X604" s="6">
        <v>-3.56</v>
      </c>
      <c r="Y604" s="6">
        <v>-41.73</v>
      </c>
      <c r="Z604" s="6">
        <v>0.77</v>
      </c>
      <c r="AA604" s="6">
        <v>0.67</v>
      </c>
      <c r="AB604" s="6">
        <v>11.75</v>
      </c>
      <c r="AC604" s="6">
        <v>-2.85</v>
      </c>
      <c r="AD604" s="6">
        <v>17.86</v>
      </c>
      <c r="AE604" s="6">
        <v>0.84</v>
      </c>
      <c r="AF604" s="6">
        <v>7.44</v>
      </c>
      <c r="AG604" s="6">
        <v>4.2</v>
      </c>
      <c r="AH604" s="6">
        <v>8.9600000000000009</v>
      </c>
      <c r="AI604" s="6">
        <v>0.9</v>
      </c>
      <c r="AJ604" s="6">
        <v>8.3000000000000007</v>
      </c>
      <c r="AK604" s="6">
        <v>10.75</v>
      </c>
      <c r="AL604" s="6">
        <v>4.33</v>
      </c>
      <c r="AM604">
        <v>21.5</v>
      </c>
      <c r="AN604">
        <v>21.5</v>
      </c>
      <c r="AO604">
        <v>8.9</v>
      </c>
      <c r="AP604">
        <v>1.3</v>
      </c>
      <c r="AQ604">
        <v>56.5</v>
      </c>
      <c r="AR604">
        <v>69.400000000000006</v>
      </c>
      <c r="AS604">
        <v>34.700000000000003</v>
      </c>
      <c r="AT604">
        <v>7.6</v>
      </c>
      <c r="AU604">
        <v>93.7</v>
      </c>
      <c r="AV604">
        <v>14.9</v>
      </c>
      <c r="AW604">
        <v>9999</v>
      </c>
      <c r="AX604" s="6">
        <v>14.75</v>
      </c>
      <c r="AY604" s="6">
        <v>11.14</v>
      </c>
      <c r="AZ604" s="6">
        <v>0</v>
      </c>
      <c r="BA604" s="6">
        <v>0.25</v>
      </c>
      <c r="BB604" s="6">
        <v>3.79</v>
      </c>
      <c r="BC604" s="6">
        <v>37.22</v>
      </c>
      <c r="BD604" s="6">
        <v>25.1</v>
      </c>
      <c r="BE604" s="6">
        <v>2.52</v>
      </c>
      <c r="BF604" s="6">
        <v>69.58</v>
      </c>
      <c r="BG604" s="6">
        <v>295.69</v>
      </c>
      <c r="BH604" s="6">
        <v>187.76</v>
      </c>
    </row>
    <row r="605" spans="1:60" hidden="1" x14ac:dyDescent="0.2">
      <c r="A605" t="s">
        <v>3623</v>
      </c>
      <c r="B605" t="s">
        <v>695</v>
      </c>
      <c r="C605" t="s">
        <v>696</v>
      </c>
      <c r="D605">
        <v>83</v>
      </c>
      <c r="E605" t="s">
        <v>126</v>
      </c>
      <c r="G605" t="s">
        <v>697</v>
      </c>
      <c r="H605" t="s">
        <v>698</v>
      </c>
      <c r="K605" t="s">
        <v>65</v>
      </c>
      <c r="L605" t="s">
        <v>66</v>
      </c>
      <c r="M605" t="s">
        <v>77</v>
      </c>
      <c r="N605" t="s">
        <v>699</v>
      </c>
      <c r="O605" s="19">
        <f t="shared" si="5"/>
        <v>84419</v>
      </c>
      <c r="P605">
        <v>1</v>
      </c>
      <c r="Q605" t="s">
        <v>700</v>
      </c>
      <c r="R605" s="6">
        <v>2.79</v>
      </c>
      <c r="S605">
        <v>84.8</v>
      </c>
      <c r="T605">
        <v>125.8</v>
      </c>
      <c r="U605" s="5">
        <v>0</v>
      </c>
      <c r="V605" s="5">
        <v>0</v>
      </c>
      <c r="W605" s="6">
        <v>6.23</v>
      </c>
      <c r="X605" s="6">
        <v>14.07</v>
      </c>
      <c r="Y605" s="6">
        <v>24.1</v>
      </c>
      <c r="Z605" s="6">
        <v>0.85</v>
      </c>
      <c r="AA605" s="6">
        <v>0.79</v>
      </c>
      <c r="AB605" s="6">
        <v>0.56000000000000005</v>
      </c>
      <c r="AC605" s="6">
        <v>13.51</v>
      </c>
      <c r="AD605" s="6">
        <v>20.91</v>
      </c>
      <c r="AE605" s="6">
        <v>0.39</v>
      </c>
      <c r="AF605" s="6">
        <v>24.98</v>
      </c>
      <c r="AG605" s="6">
        <v>342.81</v>
      </c>
      <c r="AH605" s="6">
        <v>103.29</v>
      </c>
      <c r="AI605" s="6">
        <v>0.89</v>
      </c>
      <c r="AJ605" s="6">
        <v>3.36</v>
      </c>
      <c r="AK605" s="6">
        <v>13.62</v>
      </c>
      <c r="AL605" s="6">
        <v>24.32</v>
      </c>
      <c r="AM605">
        <v>42.5</v>
      </c>
      <c r="AN605">
        <v>30.4</v>
      </c>
      <c r="AO605">
        <v>41.6</v>
      </c>
      <c r="AP605">
        <v>8.8000000000000007</v>
      </c>
      <c r="AQ605">
        <v>63.8</v>
      </c>
      <c r="AR605">
        <v>57.8</v>
      </c>
      <c r="AS605">
        <v>-47.3</v>
      </c>
      <c r="AT605">
        <v>50.8</v>
      </c>
      <c r="AU605">
        <v>95.1</v>
      </c>
      <c r="AV605">
        <v>29.5</v>
      </c>
      <c r="AW605">
        <v>9999</v>
      </c>
      <c r="AX605" s="6">
        <v>14.68</v>
      </c>
      <c r="AY605" s="6">
        <v>26.06</v>
      </c>
      <c r="AZ605" s="6">
        <v>0</v>
      </c>
      <c r="BA605" s="6">
        <v>-2.54</v>
      </c>
      <c r="BB605" s="6">
        <v>1.27</v>
      </c>
      <c r="BC605" s="6">
        <v>-5.93</v>
      </c>
      <c r="BD605" s="6">
        <v>5.44</v>
      </c>
      <c r="BE605" s="6">
        <v>35.39</v>
      </c>
      <c r="BF605" s="6">
        <v>218.36</v>
      </c>
      <c r="BG605" s="6">
        <v>293.52999999999997</v>
      </c>
      <c r="BH605" s="6">
        <v>779.28</v>
      </c>
    </row>
    <row r="606" spans="1:60" hidden="1" x14ac:dyDescent="0.2">
      <c r="A606" t="s">
        <v>3628</v>
      </c>
      <c r="B606" t="s">
        <v>1341</v>
      </c>
      <c r="C606" t="s">
        <v>1342</v>
      </c>
      <c r="D606">
        <v>65</v>
      </c>
      <c r="E606" t="s">
        <v>1250</v>
      </c>
      <c r="H606" t="s">
        <v>1343</v>
      </c>
      <c r="K606" t="s">
        <v>807</v>
      </c>
      <c r="L606" t="s">
        <v>558</v>
      </c>
      <c r="M606" t="s">
        <v>661</v>
      </c>
      <c r="N606" s="17" t="s">
        <v>1344</v>
      </c>
      <c r="O606" s="19">
        <f t="shared" si="5"/>
        <v>1120</v>
      </c>
      <c r="P606">
        <v>4</v>
      </c>
      <c r="Q606" t="s">
        <v>1345</v>
      </c>
      <c r="R606" s="6">
        <v>6.49</v>
      </c>
      <c r="S606">
        <v>70.5</v>
      </c>
      <c r="T606">
        <v>330.6</v>
      </c>
      <c r="U606" s="5">
        <v>0</v>
      </c>
      <c r="V606" s="5">
        <v>0</v>
      </c>
      <c r="W606" s="6">
        <v>24.32</v>
      </c>
      <c r="X606" s="6">
        <v>15.17</v>
      </c>
      <c r="Y606" s="6">
        <v>-30.73</v>
      </c>
      <c r="Z606" s="6">
        <v>0.92</v>
      </c>
      <c r="AA606" s="6">
        <v>0.79</v>
      </c>
      <c r="AB606" s="6">
        <v>24.43</v>
      </c>
      <c r="AC606" s="6">
        <v>12.88</v>
      </c>
      <c r="AD606" s="6">
        <v>19.899999999999999</v>
      </c>
      <c r="AE606" s="6">
        <v>0.64</v>
      </c>
      <c r="AF606" s="6">
        <v>-2.5499999999999998</v>
      </c>
      <c r="AG606" s="6">
        <v>-8.7899999999999991</v>
      </c>
      <c r="AI606" s="6">
        <v>0.91</v>
      </c>
      <c r="AJ606" s="6">
        <v>13.02</v>
      </c>
      <c r="AK606" s="6">
        <v>9.39</v>
      </c>
      <c r="AL606" s="6">
        <v>11.51</v>
      </c>
      <c r="AM606">
        <v>10.9</v>
      </c>
      <c r="AO606">
        <v>42.5</v>
      </c>
      <c r="AP606">
        <v>2</v>
      </c>
      <c r="AR606">
        <v>3.2</v>
      </c>
      <c r="AS606">
        <v>243.5</v>
      </c>
      <c r="AT606">
        <v>42.1</v>
      </c>
      <c r="AU606">
        <v>28.7</v>
      </c>
      <c r="AV606">
        <v>13.9</v>
      </c>
      <c r="AW606">
        <v>9999</v>
      </c>
      <c r="AX606" s="6">
        <v>14.64</v>
      </c>
      <c r="AY606" s="6">
        <v>17.670000000000002</v>
      </c>
      <c r="AZ606" s="6">
        <v>0</v>
      </c>
      <c r="BA606" s="6">
        <v>-9.98</v>
      </c>
      <c r="BB606" s="6">
        <v>2.5499999999999998</v>
      </c>
      <c r="BC606" s="6">
        <v>17.39</v>
      </c>
      <c r="BD606" s="6">
        <v>13.5</v>
      </c>
      <c r="BE606" s="6">
        <v>30.28</v>
      </c>
      <c r="BF606" s="6">
        <v>125.61</v>
      </c>
      <c r="BG606" s="6">
        <v>291.95</v>
      </c>
      <c r="BH606" s="6">
        <v>613.79</v>
      </c>
    </row>
    <row r="607" spans="1:60" hidden="1" x14ac:dyDescent="0.2">
      <c r="A607" t="s">
        <v>3633</v>
      </c>
      <c r="B607" t="s">
        <v>2272</v>
      </c>
      <c r="C607" t="s">
        <v>2273</v>
      </c>
      <c r="D607">
        <v>49</v>
      </c>
      <c r="E607" t="s">
        <v>244</v>
      </c>
      <c r="H607" t="s">
        <v>2274</v>
      </c>
      <c r="K607" t="s">
        <v>228</v>
      </c>
      <c r="L607" t="s">
        <v>148</v>
      </c>
      <c r="M607" t="s">
        <v>493</v>
      </c>
      <c r="N607" t="s">
        <v>2275</v>
      </c>
      <c r="O607" s="19">
        <f t="shared" si="5"/>
        <v>1188</v>
      </c>
      <c r="P607">
        <v>2</v>
      </c>
      <c r="Q607" t="s">
        <v>2078</v>
      </c>
      <c r="R607" s="6">
        <v>1.1599999999999999</v>
      </c>
      <c r="S607">
        <v>41.4</v>
      </c>
      <c r="T607">
        <v>24.3</v>
      </c>
      <c r="U607" s="5">
        <v>0</v>
      </c>
      <c r="V607" s="5">
        <v>0</v>
      </c>
      <c r="W607" s="6">
        <v>5.47</v>
      </c>
      <c r="X607" s="6">
        <v>-2.4500000000000002</v>
      </c>
      <c r="Y607" s="6">
        <v>12.5</v>
      </c>
      <c r="Z607" s="6">
        <v>0.88</v>
      </c>
      <c r="AA607" s="6">
        <v>0.82</v>
      </c>
      <c r="AB607" s="6">
        <v>6.83</v>
      </c>
      <c r="AC607" s="6">
        <v>-1.01</v>
      </c>
      <c r="AD607" s="6">
        <v>43.98</v>
      </c>
      <c r="AE607" s="6">
        <v>0.87</v>
      </c>
      <c r="AF607" s="6">
        <v>6.97</v>
      </c>
      <c r="AG607" s="6">
        <v>0.78</v>
      </c>
      <c r="AH607" s="6">
        <v>23.69</v>
      </c>
      <c r="AI607" s="6">
        <v>0.81</v>
      </c>
      <c r="AJ607" s="6">
        <v>9.36</v>
      </c>
      <c r="AK607" s="6">
        <v>13.71</v>
      </c>
      <c r="AL607" s="6">
        <v>15.78</v>
      </c>
      <c r="AM607">
        <v>36</v>
      </c>
      <c r="AN607">
        <v>34.6</v>
      </c>
      <c r="AO607">
        <v>19.899999999999999</v>
      </c>
      <c r="AP607">
        <v>2.5</v>
      </c>
      <c r="AQ607">
        <v>20.6</v>
      </c>
      <c r="AR607">
        <v>30.9</v>
      </c>
      <c r="AS607">
        <v>12.6</v>
      </c>
      <c r="AT607">
        <v>7.3</v>
      </c>
      <c r="AU607">
        <v>52.3</v>
      </c>
      <c r="AV607">
        <v>16</v>
      </c>
      <c r="AW607">
        <v>5</v>
      </c>
      <c r="AX607" s="6">
        <v>14.42</v>
      </c>
      <c r="AY607" s="6">
        <v>7.55</v>
      </c>
      <c r="AZ607" s="6">
        <v>0</v>
      </c>
      <c r="BA607" s="6">
        <v>-5.89</v>
      </c>
      <c r="BB607" s="6">
        <v>-5.03</v>
      </c>
      <c r="BC607" s="6">
        <v>-0.95</v>
      </c>
      <c r="BD607" s="6">
        <v>9.68</v>
      </c>
      <c r="BE607" s="6">
        <v>12.05</v>
      </c>
      <c r="BF607" s="6">
        <v>43.88</v>
      </c>
      <c r="BG607" s="6">
        <v>284.57</v>
      </c>
      <c r="BH607" s="6">
        <v>164.33</v>
      </c>
    </row>
    <row r="608" spans="1:60" hidden="1" x14ac:dyDescent="0.2">
      <c r="A608" t="s">
        <v>3639</v>
      </c>
      <c r="B608" t="s">
        <v>2041</v>
      </c>
      <c r="C608" t="s">
        <v>2042</v>
      </c>
      <c r="D608">
        <v>52</v>
      </c>
      <c r="E608" t="s">
        <v>126</v>
      </c>
      <c r="G608" t="s">
        <v>406</v>
      </c>
      <c r="H608" t="s">
        <v>2043</v>
      </c>
      <c r="K608" t="s">
        <v>76</v>
      </c>
      <c r="L608" t="s">
        <v>66</v>
      </c>
      <c r="M608" t="s">
        <v>77</v>
      </c>
      <c r="N608" s="17" t="s">
        <v>2044</v>
      </c>
      <c r="O608" s="19">
        <f t="shared" si="5"/>
        <v>7266</v>
      </c>
      <c r="P608">
        <v>1</v>
      </c>
      <c r="Q608" t="s">
        <v>897</v>
      </c>
      <c r="R608" s="6">
        <v>3.67</v>
      </c>
      <c r="S608">
        <v>48.8</v>
      </c>
      <c r="T608">
        <v>100</v>
      </c>
      <c r="U608" s="5">
        <v>0</v>
      </c>
      <c r="V608" s="5">
        <v>0</v>
      </c>
      <c r="W608" s="6">
        <v>11.81</v>
      </c>
      <c r="X608" s="6">
        <v>11.25</v>
      </c>
      <c r="Y608" s="6">
        <v>14.1</v>
      </c>
      <c r="Z608" s="6">
        <v>0.78</v>
      </c>
      <c r="AA608" s="6">
        <v>0.78</v>
      </c>
      <c r="AB608" s="6">
        <v>15.01</v>
      </c>
      <c r="AC608" s="6">
        <v>10.64</v>
      </c>
      <c r="AD608" s="6">
        <v>1</v>
      </c>
      <c r="AE608" s="6">
        <v>0.19</v>
      </c>
      <c r="AF608" s="6">
        <v>-11.89</v>
      </c>
      <c r="AG608" s="6">
        <v>-35.5</v>
      </c>
      <c r="AH608" s="6">
        <v>450.24</v>
      </c>
      <c r="AI608" s="6">
        <v>0.56000000000000005</v>
      </c>
      <c r="AJ608" s="6">
        <v>8.5500000000000007</v>
      </c>
      <c r="AK608" s="6">
        <v>34.4</v>
      </c>
      <c r="AL608" s="6">
        <v>6.47</v>
      </c>
      <c r="AM608">
        <v>13.1</v>
      </c>
      <c r="AN608">
        <v>13.3</v>
      </c>
      <c r="AP608">
        <v>6.3</v>
      </c>
      <c r="AQ608">
        <v>12.3</v>
      </c>
      <c r="AR608">
        <v>15.5</v>
      </c>
      <c r="AT608">
        <v>-1.8</v>
      </c>
      <c r="AU608">
        <v>74</v>
      </c>
      <c r="AV608">
        <v>66.900000000000006</v>
      </c>
      <c r="AW608">
        <v>9999</v>
      </c>
      <c r="AX608" s="6">
        <v>14.36</v>
      </c>
      <c r="AY608" s="6">
        <v>10.08</v>
      </c>
      <c r="AZ608" s="6">
        <v>0</v>
      </c>
      <c r="BA608" s="6">
        <v>0</v>
      </c>
      <c r="BB608" s="6">
        <v>-0.28000000000000003</v>
      </c>
      <c r="BC608" s="6">
        <v>9.0299999999999994</v>
      </c>
      <c r="BD608" s="6">
        <v>34.35</v>
      </c>
      <c r="BE608" s="6">
        <v>48.69</v>
      </c>
      <c r="BF608" s="6">
        <v>61.64</v>
      </c>
      <c r="BG608" s="6">
        <v>282.48</v>
      </c>
      <c r="BH608" s="6">
        <v>1666.3</v>
      </c>
    </row>
    <row r="609" spans="1:60" hidden="1" x14ac:dyDescent="0.2">
      <c r="A609" t="s">
        <v>3645</v>
      </c>
      <c r="B609" t="s">
        <v>1187</v>
      </c>
      <c r="C609" t="s">
        <v>1187</v>
      </c>
      <c r="D609">
        <v>84</v>
      </c>
      <c r="E609" t="s">
        <v>473</v>
      </c>
      <c r="H609" t="s">
        <v>1188</v>
      </c>
      <c r="K609" t="s">
        <v>147</v>
      </c>
      <c r="L609" t="s">
        <v>229</v>
      </c>
      <c r="M609" t="s">
        <v>838</v>
      </c>
      <c r="N609" s="17" t="s">
        <v>1189</v>
      </c>
      <c r="O609" s="19">
        <f t="shared" si="5"/>
        <v>52261</v>
      </c>
      <c r="P609">
        <v>2</v>
      </c>
      <c r="Q609" t="s">
        <v>1190</v>
      </c>
      <c r="R609" s="6">
        <v>2.29</v>
      </c>
      <c r="S609">
        <v>38.299999999999997</v>
      </c>
      <c r="T609">
        <v>40</v>
      </c>
      <c r="U609" s="5">
        <v>0</v>
      </c>
      <c r="V609" s="5">
        <v>0</v>
      </c>
      <c r="W609" s="6">
        <v>11.3</v>
      </c>
      <c r="X609" s="6">
        <v>19.78</v>
      </c>
      <c r="Y609" s="6">
        <v>-41.36</v>
      </c>
      <c r="Z609" s="6">
        <v>0.77</v>
      </c>
      <c r="AA609" s="6">
        <v>0.66</v>
      </c>
      <c r="AB609" s="6">
        <v>18.309999999999999</v>
      </c>
      <c r="AC609" s="6">
        <v>18.41</v>
      </c>
      <c r="AD609" s="6">
        <v>15.52</v>
      </c>
      <c r="AE609" s="6">
        <v>0.7</v>
      </c>
      <c r="AF609" s="6">
        <v>12.49</v>
      </c>
      <c r="AG609" s="6">
        <v>8.3000000000000007</v>
      </c>
      <c r="AH609" s="6">
        <v>0.46</v>
      </c>
      <c r="AI609" s="6">
        <v>0.87</v>
      </c>
      <c r="AJ609" s="6">
        <v>3.58</v>
      </c>
      <c r="AK609" s="6">
        <v>5.04</v>
      </c>
      <c r="AL609" s="6">
        <v>5.27</v>
      </c>
      <c r="AM609">
        <v>18</v>
      </c>
      <c r="AN609">
        <v>16.7</v>
      </c>
      <c r="AO609">
        <v>11.2</v>
      </c>
      <c r="AP609">
        <v>1.6</v>
      </c>
      <c r="AQ609">
        <v>-1.6</v>
      </c>
      <c r="AR609">
        <v>-0.6</v>
      </c>
      <c r="AS609">
        <v>24.4</v>
      </c>
      <c r="AT609">
        <v>69.099999999999994</v>
      </c>
      <c r="AU609">
        <v>19.3</v>
      </c>
      <c r="AV609">
        <v>27.7</v>
      </c>
      <c r="AW609">
        <v>5.2</v>
      </c>
      <c r="AX609" s="6">
        <v>14.04</v>
      </c>
      <c r="AY609" s="6">
        <v>19.920000000000002</v>
      </c>
      <c r="AZ609" s="6">
        <v>0</v>
      </c>
      <c r="BA609" s="6">
        <v>-4.5</v>
      </c>
      <c r="BB609" s="6">
        <v>-2.27</v>
      </c>
      <c r="BC609" s="6">
        <v>-7.3</v>
      </c>
      <c r="BD609" s="6">
        <v>21.39</v>
      </c>
      <c r="BE609" s="6">
        <v>56.43</v>
      </c>
      <c r="BF609" s="6">
        <v>147.99</v>
      </c>
      <c r="BG609" s="6">
        <v>272.14</v>
      </c>
      <c r="BH609" s="6">
        <v>206.02</v>
      </c>
    </row>
    <row r="610" spans="1:60" hidden="1" x14ac:dyDescent="0.2">
      <c r="A610" t="s">
        <v>3650</v>
      </c>
      <c r="B610" t="s">
        <v>1300</v>
      </c>
      <c r="C610" t="s">
        <v>1301</v>
      </c>
      <c r="D610">
        <v>66</v>
      </c>
      <c r="E610" t="s">
        <v>989</v>
      </c>
      <c r="G610" t="s">
        <v>74</v>
      </c>
      <c r="H610" t="s">
        <v>1302</v>
      </c>
      <c r="K610" t="s">
        <v>549</v>
      </c>
      <c r="L610" t="s">
        <v>129</v>
      </c>
      <c r="M610" t="s">
        <v>130</v>
      </c>
      <c r="N610" s="17" t="s">
        <v>1303</v>
      </c>
      <c r="O610" s="19">
        <f t="shared" si="5"/>
        <v>5387</v>
      </c>
      <c r="P610">
        <v>3</v>
      </c>
      <c r="Q610" t="s">
        <v>1304</v>
      </c>
      <c r="R610" s="6">
        <v>1.1599999999999999</v>
      </c>
      <c r="S610">
        <v>40.1</v>
      </c>
      <c r="T610">
        <v>23.5</v>
      </c>
      <c r="U610" s="5">
        <v>0</v>
      </c>
      <c r="V610" s="5">
        <v>0</v>
      </c>
      <c r="W610" s="6">
        <v>8.14</v>
      </c>
      <c r="X610" s="6">
        <v>5.7</v>
      </c>
      <c r="Y610" s="6">
        <v>-16.36</v>
      </c>
      <c r="Z610" s="6">
        <v>0.99</v>
      </c>
      <c r="AA610" s="6">
        <v>0.83</v>
      </c>
      <c r="AB610" s="6">
        <v>6.75</v>
      </c>
      <c r="AC610" s="6">
        <v>-2.4500000000000002</v>
      </c>
      <c r="AD610" s="6">
        <v>12.46</v>
      </c>
      <c r="AE610" s="6">
        <v>0.95</v>
      </c>
      <c r="AF610" s="6">
        <v>10.67</v>
      </c>
      <c r="AG610" s="6">
        <v>7.05</v>
      </c>
      <c r="AH610" s="6">
        <v>-0.81</v>
      </c>
      <c r="AI610" s="6">
        <v>0.94</v>
      </c>
      <c r="AJ610" s="6">
        <v>10.62</v>
      </c>
      <c r="AK610" s="6">
        <v>11.62</v>
      </c>
      <c r="AL610" s="6">
        <v>3.32</v>
      </c>
      <c r="AM610">
        <v>34.5</v>
      </c>
      <c r="AN610">
        <v>25.8</v>
      </c>
      <c r="AO610">
        <v>17.3</v>
      </c>
      <c r="AP610">
        <v>4.7</v>
      </c>
      <c r="AQ610">
        <v>5.9</v>
      </c>
      <c r="AR610">
        <v>20.5</v>
      </c>
      <c r="AS610">
        <v>-15.5</v>
      </c>
      <c r="AT610">
        <v>-18.7</v>
      </c>
      <c r="AU610">
        <v>11</v>
      </c>
      <c r="AV610">
        <v>34</v>
      </c>
      <c r="AW610">
        <v>5.8</v>
      </c>
      <c r="AX610" s="6">
        <v>12.23</v>
      </c>
      <c r="AY610" s="6">
        <v>1.56</v>
      </c>
      <c r="AZ610" s="6">
        <v>0</v>
      </c>
      <c r="BA610" s="6">
        <v>0.65</v>
      </c>
      <c r="BB610" s="6">
        <v>7.4</v>
      </c>
      <c r="BC610" s="6">
        <v>6.99</v>
      </c>
      <c r="BD610" s="6">
        <v>14.28</v>
      </c>
      <c r="BE610" s="6">
        <v>0.1</v>
      </c>
      <c r="BF610" s="6">
        <v>8.07</v>
      </c>
      <c r="BG610" s="6">
        <v>217.12</v>
      </c>
      <c r="BH610" s="6">
        <v>405.76</v>
      </c>
    </row>
    <row r="611" spans="1:60" hidden="1" x14ac:dyDescent="0.2">
      <c r="A611" t="s">
        <v>3655</v>
      </c>
      <c r="B611" t="s">
        <v>2189</v>
      </c>
      <c r="C611" t="s">
        <v>2190</v>
      </c>
      <c r="D611">
        <v>69</v>
      </c>
      <c r="E611" t="s">
        <v>196</v>
      </c>
      <c r="H611" t="s">
        <v>2191</v>
      </c>
      <c r="K611" t="s">
        <v>2192</v>
      </c>
      <c r="L611" t="s">
        <v>558</v>
      </c>
      <c r="M611" t="s">
        <v>1134</v>
      </c>
      <c r="N611" s="17" t="s">
        <v>2193</v>
      </c>
      <c r="O611" s="19">
        <f t="shared" si="5"/>
        <v>2360</v>
      </c>
      <c r="P611">
        <v>1</v>
      </c>
      <c r="Q611" t="s">
        <v>732</v>
      </c>
      <c r="R611" s="6">
        <v>3.05</v>
      </c>
      <c r="S611">
        <v>118.4</v>
      </c>
      <c r="T611">
        <v>42.6</v>
      </c>
      <c r="U611" s="5">
        <v>0</v>
      </c>
      <c r="V611" s="5">
        <v>0</v>
      </c>
      <c r="W611" s="6">
        <v>10.32</v>
      </c>
      <c r="X611" s="6">
        <v>-10.83</v>
      </c>
      <c r="Y611" s="6">
        <v>-42.34</v>
      </c>
      <c r="Z611" s="6">
        <v>0.85</v>
      </c>
      <c r="AA611" s="6">
        <v>0.61</v>
      </c>
      <c r="AB611" s="6">
        <v>-3.76</v>
      </c>
      <c r="AC611" s="6">
        <v>1.69</v>
      </c>
      <c r="AD611" s="6">
        <v>232.69</v>
      </c>
      <c r="AE611" s="6">
        <v>0.82</v>
      </c>
      <c r="AF611" s="6">
        <v>10.55</v>
      </c>
      <c r="AG611" s="6">
        <v>11.43</v>
      </c>
      <c r="AH611" s="6">
        <v>28.51</v>
      </c>
      <c r="AI611" s="6">
        <v>0.95</v>
      </c>
      <c r="AJ611" s="6">
        <v>17.86</v>
      </c>
      <c r="AK611" s="6">
        <v>9.39</v>
      </c>
      <c r="AL611" s="6">
        <v>11.09</v>
      </c>
      <c r="AM611">
        <v>38.700000000000003</v>
      </c>
      <c r="AN611">
        <v>15.3</v>
      </c>
      <c r="AO611">
        <v>13.2</v>
      </c>
      <c r="AP611">
        <v>1.7</v>
      </c>
      <c r="AQ611">
        <v>-8.9</v>
      </c>
      <c r="AR611">
        <v>93.9</v>
      </c>
      <c r="AS611">
        <v>14.1</v>
      </c>
      <c r="AT611">
        <v>-24.1</v>
      </c>
      <c r="AU611">
        <v>51.2</v>
      </c>
      <c r="AV611">
        <v>13.2</v>
      </c>
      <c r="AW611">
        <v>2.2000000000000002</v>
      </c>
      <c r="AX611" s="6">
        <v>12.03</v>
      </c>
      <c r="AY611" s="6">
        <v>10.95</v>
      </c>
      <c r="AZ611" s="6">
        <v>0</v>
      </c>
      <c r="BA611" s="6">
        <v>0.16</v>
      </c>
      <c r="BB611" s="6">
        <v>0.56999999999999995</v>
      </c>
      <c r="BC611" s="6">
        <v>1.3</v>
      </c>
      <c r="BD611" s="6">
        <v>36.19</v>
      </c>
      <c r="BE611" s="6">
        <v>-1.85</v>
      </c>
      <c r="BF611" s="6">
        <v>68.11</v>
      </c>
      <c r="BG611" s="6">
        <v>211.49</v>
      </c>
      <c r="BH611" s="6">
        <v>541.47</v>
      </c>
    </row>
    <row r="612" spans="1:60" hidden="1" x14ac:dyDescent="0.2">
      <c r="A612" t="s">
        <v>3661</v>
      </c>
      <c r="B612" t="s">
        <v>677</v>
      </c>
      <c r="C612" t="s">
        <v>678</v>
      </c>
      <c r="D612">
        <v>72</v>
      </c>
      <c r="E612" t="s">
        <v>679</v>
      </c>
      <c r="H612" t="s">
        <v>680</v>
      </c>
      <c r="K612" t="s">
        <v>96</v>
      </c>
      <c r="L612" t="s">
        <v>558</v>
      </c>
      <c r="M612" t="s">
        <v>667</v>
      </c>
      <c r="N612" s="17" t="s">
        <v>681</v>
      </c>
      <c r="O612" s="19">
        <f t="shared" si="5"/>
        <v>1198</v>
      </c>
      <c r="P612">
        <v>2</v>
      </c>
      <c r="Q612" t="s">
        <v>544</v>
      </c>
      <c r="R612" s="6">
        <v>5.56</v>
      </c>
      <c r="S612">
        <v>90.9</v>
      </c>
      <c r="T612">
        <v>253.1</v>
      </c>
      <c r="U612" s="5">
        <v>0</v>
      </c>
      <c r="V612" s="5">
        <v>0</v>
      </c>
      <c r="W612" s="6">
        <v>15.07</v>
      </c>
      <c r="X612" s="6">
        <v>13.86</v>
      </c>
      <c r="Y612" s="6">
        <v>-15.12</v>
      </c>
      <c r="Z612" s="6">
        <v>0.89</v>
      </c>
      <c r="AA612" s="6">
        <v>0.9</v>
      </c>
      <c r="AB612" s="6">
        <v>9.09</v>
      </c>
      <c r="AC612" s="6">
        <v>-0.05</v>
      </c>
      <c r="AD612" s="6">
        <v>12.11</v>
      </c>
      <c r="AE612" s="6">
        <v>0.79</v>
      </c>
      <c r="AF612" s="6">
        <v>8.67</v>
      </c>
      <c r="AG612" s="6">
        <v>16.79</v>
      </c>
      <c r="AI612" s="6">
        <v>0.97</v>
      </c>
      <c r="AJ612" s="6">
        <v>7.5</v>
      </c>
      <c r="AK612" s="6">
        <v>6.14</v>
      </c>
      <c r="AL612" s="6">
        <v>0.49</v>
      </c>
      <c r="AM612">
        <v>16.399999999999999</v>
      </c>
      <c r="AN612">
        <v>16.3</v>
      </c>
      <c r="AO612">
        <v>5.4</v>
      </c>
      <c r="AP612">
        <v>0.4</v>
      </c>
      <c r="AQ612">
        <v>37.200000000000003</v>
      </c>
      <c r="AR612">
        <v>37.9</v>
      </c>
      <c r="AS612">
        <v>-26.2</v>
      </c>
      <c r="AT612">
        <v>9.1</v>
      </c>
      <c r="AU612">
        <v>-11.9</v>
      </c>
      <c r="AV612">
        <v>42.2</v>
      </c>
      <c r="AW612">
        <v>9999</v>
      </c>
      <c r="AX612" s="6">
        <v>11.11</v>
      </c>
      <c r="AY612" s="6">
        <v>13.11</v>
      </c>
      <c r="AZ612" s="6">
        <v>0</v>
      </c>
      <c r="BA612" s="6">
        <v>-0.2</v>
      </c>
      <c r="BB612" s="6">
        <v>8.16</v>
      </c>
      <c r="BC612" s="6">
        <v>11.58</v>
      </c>
      <c r="BD612" s="6">
        <v>29.49</v>
      </c>
      <c r="BE612" s="6">
        <v>39.08</v>
      </c>
      <c r="BF612" s="6">
        <v>85.15</v>
      </c>
      <c r="BG612" s="6">
        <v>186.76</v>
      </c>
      <c r="BH612" s="6">
        <v>213.73</v>
      </c>
    </row>
    <row r="613" spans="1:60" hidden="1" x14ac:dyDescent="0.2">
      <c r="A613" t="s">
        <v>3666</v>
      </c>
      <c r="B613" t="s">
        <v>1957</v>
      </c>
      <c r="C613" t="s">
        <v>1958</v>
      </c>
      <c r="D613">
        <v>56</v>
      </c>
      <c r="E613" t="s">
        <v>288</v>
      </c>
      <c r="G613" t="s">
        <v>84</v>
      </c>
      <c r="H613" t="s">
        <v>1959</v>
      </c>
      <c r="K613" t="s">
        <v>65</v>
      </c>
      <c r="L613" t="s">
        <v>86</v>
      </c>
      <c r="M613" t="s">
        <v>246</v>
      </c>
      <c r="N613" s="17" t="s">
        <v>1960</v>
      </c>
      <c r="O613" s="19">
        <f t="shared" si="5"/>
        <v>9203</v>
      </c>
      <c r="P613">
        <v>4</v>
      </c>
      <c r="Q613" t="s">
        <v>1961</v>
      </c>
      <c r="R613" s="6">
        <v>2.0299999999999998</v>
      </c>
      <c r="S613">
        <v>31</v>
      </c>
      <c r="T613">
        <v>44.8</v>
      </c>
      <c r="U613" s="5">
        <v>0</v>
      </c>
      <c r="V613" s="5">
        <v>0</v>
      </c>
      <c r="W613" s="6">
        <v>19.350000000000001</v>
      </c>
      <c r="X613" s="6">
        <v>8.67</v>
      </c>
      <c r="Y613" s="6">
        <v>-12.55</v>
      </c>
      <c r="Z613" s="6">
        <v>0.99</v>
      </c>
      <c r="AA613" s="6">
        <v>0.86</v>
      </c>
      <c r="AB613" s="6">
        <v>8.0399999999999991</v>
      </c>
      <c r="AC613" s="6">
        <v>4.0199999999999996</v>
      </c>
      <c r="AD613" s="6">
        <v>-3.14</v>
      </c>
      <c r="AE613" s="6">
        <v>0.79</v>
      </c>
      <c r="AF613" s="6">
        <v>3.33</v>
      </c>
      <c r="AG613" s="6">
        <v>-2.2200000000000002</v>
      </c>
      <c r="AH613" s="6">
        <v>32.47</v>
      </c>
      <c r="AI613" s="6">
        <v>0.94</v>
      </c>
      <c r="AJ613" s="6">
        <v>5.66</v>
      </c>
      <c r="AK613" s="6">
        <v>6.4</v>
      </c>
      <c r="AL613" s="6">
        <v>2.33</v>
      </c>
      <c r="AM613">
        <v>14.3</v>
      </c>
      <c r="AN613">
        <v>15.3</v>
      </c>
      <c r="AO613">
        <v>12.8</v>
      </c>
      <c r="AP613">
        <v>0.9</v>
      </c>
      <c r="AQ613">
        <v>3.8</v>
      </c>
      <c r="AR613">
        <v>3.1</v>
      </c>
      <c r="AS613">
        <v>32.700000000000003</v>
      </c>
      <c r="AT613">
        <v>-7.3</v>
      </c>
      <c r="AU613">
        <v>-16.399999999999999</v>
      </c>
      <c r="AV613">
        <v>19.600000000000001</v>
      </c>
      <c r="AW613">
        <v>10.6</v>
      </c>
      <c r="AX613" s="6">
        <v>9.61</v>
      </c>
      <c r="AY613" s="6">
        <v>4.2699999999999996</v>
      </c>
      <c r="AZ613" s="6">
        <v>0</v>
      </c>
      <c r="BA613" s="6">
        <v>-1.31</v>
      </c>
      <c r="BB613" s="6">
        <v>3.12</v>
      </c>
      <c r="BC613" s="6">
        <v>-13.55</v>
      </c>
      <c r="BD613" s="6">
        <v>5.9</v>
      </c>
      <c r="BE613" s="6">
        <v>21.86</v>
      </c>
      <c r="BF613" s="6">
        <v>23.26</v>
      </c>
      <c r="BG613" s="6">
        <v>150.31</v>
      </c>
    </row>
    <row r="614" spans="1:60" hidden="1" x14ac:dyDescent="0.2">
      <c r="A614" t="s">
        <v>3672</v>
      </c>
      <c r="B614" t="s">
        <v>1534</v>
      </c>
      <c r="C614" t="s">
        <v>1535</v>
      </c>
      <c r="D614">
        <v>91</v>
      </c>
      <c r="E614" t="s">
        <v>1325</v>
      </c>
      <c r="G614" t="s">
        <v>188</v>
      </c>
      <c r="H614" t="s">
        <v>1536</v>
      </c>
      <c r="K614" t="s">
        <v>228</v>
      </c>
      <c r="L614" t="s">
        <v>129</v>
      </c>
      <c r="M614" t="s">
        <v>1537</v>
      </c>
      <c r="N614" s="17" t="s">
        <v>1538</v>
      </c>
      <c r="O614" s="19">
        <f t="shared" si="5"/>
        <v>10940</v>
      </c>
      <c r="P614">
        <v>4</v>
      </c>
      <c r="Q614" t="s">
        <v>551</v>
      </c>
      <c r="R614" s="6">
        <v>1.81</v>
      </c>
      <c r="S614">
        <v>36.9</v>
      </c>
      <c r="T614">
        <v>42.2</v>
      </c>
      <c r="U614" s="5">
        <v>0</v>
      </c>
      <c r="V614" s="5">
        <v>0</v>
      </c>
      <c r="W614" s="6">
        <v>25.24</v>
      </c>
      <c r="X614" s="6">
        <v>32.33</v>
      </c>
      <c r="Y614" s="6">
        <v>-34</v>
      </c>
      <c r="Z614" s="6">
        <v>0.89</v>
      </c>
      <c r="AA614" s="6">
        <v>0.85</v>
      </c>
      <c r="AB614" s="6">
        <v>18.399999999999999</v>
      </c>
      <c r="AC614" s="6">
        <v>6.89</v>
      </c>
      <c r="AD614" s="6">
        <v>10.79</v>
      </c>
      <c r="AE614" s="6">
        <v>0.9</v>
      </c>
      <c r="AF614" s="6">
        <v>16.41</v>
      </c>
      <c r="AG614" s="6">
        <v>9.9</v>
      </c>
      <c r="AH614" s="6">
        <v>18.39</v>
      </c>
      <c r="AI614" s="6">
        <v>0.95</v>
      </c>
      <c r="AJ614" s="6">
        <v>17.64</v>
      </c>
      <c r="AK614" s="6">
        <v>8.39</v>
      </c>
      <c r="AL614" s="6">
        <v>8.23</v>
      </c>
      <c r="AM614">
        <v>35.299999999999997</v>
      </c>
      <c r="AN614">
        <v>20.399999999999999</v>
      </c>
      <c r="AO614">
        <v>11.6</v>
      </c>
      <c r="AP614">
        <v>1.7</v>
      </c>
      <c r="AQ614">
        <v>-24.1</v>
      </c>
      <c r="AR614">
        <v>0.4</v>
      </c>
      <c r="AS614">
        <v>-26.6</v>
      </c>
      <c r="AT614">
        <v>-26.4</v>
      </c>
      <c r="AU614">
        <v>-57.9</v>
      </c>
      <c r="AV614">
        <v>45</v>
      </c>
      <c r="AW614">
        <v>17.8</v>
      </c>
      <c r="AX614" s="6">
        <v>9.52</v>
      </c>
      <c r="AY614" s="6">
        <v>6.34</v>
      </c>
      <c r="AZ614" s="6">
        <v>0</v>
      </c>
      <c r="BA614" s="6">
        <v>-2.84</v>
      </c>
      <c r="BB614" s="6">
        <v>-2.02</v>
      </c>
      <c r="BC614" s="6">
        <v>-0.32</v>
      </c>
      <c r="BD614" s="6">
        <v>2.82</v>
      </c>
      <c r="BE614" s="6">
        <v>-10.130000000000001</v>
      </c>
      <c r="BF614" s="6">
        <v>35.950000000000003</v>
      </c>
      <c r="BG614" s="6">
        <v>148.25</v>
      </c>
      <c r="BH614" s="6">
        <v>245.78</v>
      </c>
    </row>
    <row r="615" spans="1:60" hidden="1" x14ac:dyDescent="0.2">
      <c r="A615" t="s">
        <v>3676</v>
      </c>
      <c r="B615" t="s">
        <v>3181</v>
      </c>
      <c r="C615" t="s">
        <v>3182</v>
      </c>
      <c r="D615">
        <v>33</v>
      </c>
      <c r="E615" t="s">
        <v>364</v>
      </c>
      <c r="G615" t="s">
        <v>127</v>
      </c>
      <c r="H615" t="s">
        <v>3183</v>
      </c>
      <c r="K615" t="s">
        <v>297</v>
      </c>
      <c r="L615" t="s">
        <v>86</v>
      </c>
      <c r="M615" t="s">
        <v>876</v>
      </c>
      <c r="N615" s="17" t="s">
        <v>3184</v>
      </c>
      <c r="O615" s="19">
        <f t="shared" si="5"/>
        <v>3539</v>
      </c>
      <c r="P615">
        <v>1</v>
      </c>
      <c r="Q615" t="s">
        <v>3185</v>
      </c>
      <c r="R615" s="6">
        <v>5.17</v>
      </c>
      <c r="S615">
        <v>63.2</v>
      </c>
      <c r="T615">
        <v>100</v>
      </c>
      <c r="U615" s="5">
        <v>0</v>
      </c>
      <c r="V615" s="5">
        <v>0</v>
      </c>
      <c r="W615" s="6">
        <v>14.58</v>
      </c>
      <c r="X615" s="6">
        <v>12.65</v>
      </c>
      <c r="Y615" s="6">
        <v>-11.44</v>
      </c>
      <c r="Z615" s="6">
        <v>0.9</v>
      </c>
      <c r="AA615" s="6">
        <v>0.71</v>
      </c>
      <c r="AB615" s="6">
        <v>11.31</v>
      </c>
      <c r="AC615" s="6">
        <v>5.12</v>
      </c>
      <c r="AD615" s="6">
        <v>-13.74</v>
      </c>
      <c r="AE615" s="6">
        <v>-0.12</v>
      </c>
      <c r="AF615" s="6">
        <v>12.95</v>
      </c>
      <c r="AG615" s="6">
        <v>-2.5299999999999998</v>
      </c>
      <c r="AH615" s="6">
        <v>790.18</v>
      </c>
      <c r="AI615" s="6">
        <v>0.83</v>
      </c>
      <c r="AJ615" s="6">
        <v>8.14</v>
      </c>
      <c r="AK615" s="6">
        <v>2.72</v>
      </c>
      <c r="AL615" s="6">
        <v>8.52</v>
      </c>
      <c r="AM615">
        <v>12.2</v>
      </c>
      <c r="AN615">
        <v>10.6</v>
      </c>
      <c r="AP615">
        <v>1</v>
      </c>
      <c r="AQ615">
        <v>-31.7</v>
      </c>
      <c r="AR615">
        <v>-16.8</v>
      </c>
      <c r="AT615">
        <v>-31.3</v>
      </c>
      <c r="AU615">
        <v>-39.5</v>
      </c>
      <c r="AV615">
        <v>47.1</v>
      </c>
      <c r="AW615">
        <v>9999</v>
      </c>
      <c r="AX615" s="6">
        <v>8.9600000000000009</v>
      </c>
      <c r="AY615" s="6">
        <v>-3.68</v>
      </c>
      <c r="AZ615" s="6">
        <v>0</v>
      </c>
      <c r="BA615" s="6">
        <v>-0.98</v>
      </c>
      <c r="BB615" s="6">
        <v>-16.690000000000001</v>
      </c>
      <c r="BC615" s="6">
        <v>-14.8</v>
      </c>
      <c r="BD615" s="6">
        <v>-17.600000000000001</v>
      </c>
      <c r="BE615" s="6">
        <v>-27.71</v>
      </c>
      <c r="BF615" s="6">
        <v>-17.100000000000001</v>
      </c>
      <c r="BG615" s="6">
        <v>135.96</v>
      </c>
      <c r="BH615" s="6">
        <v>221.08</v>
      </c>
    </row>
    <row r="616" spans="1:60" hidden="1" x14ac:dyDescent="0.2">
      <c r="A616" t="s">
        <v>3682</v>
      </c>
      <c r="B616" t="s">
        <v>2146</v>
      </c>
      <c r="C616" t="s">
        <v>2147</v>
      </c>
      <c r="D616">
        <v>99</v>
      </c>
      <c r="E616" t="s">
        <v>144</v>
      </c>
      <c r="G616" t="s">
        <v>94</v>
      </c>
      <c r="H616" t="s">
        <v>2148</v>
      </c>
      <c r="K616" t="s">
        <v>2149</v>
      </c>
      <c r="L616" t="s">
        <v>558</v>
      </c>
      <c r="M616" t="s">
        <v>667</v>
      </c>
      <c r="N616" s="17" t="s">
        <v>2150</v>
      </c>
      <c r="O616" s="19">
        <f t="shared" si="5"/>
        <v>3592</v>
      </c>
      <c r="P616">
        <v>1</v>
      </c>
      <c r="Q616" t="s">
        <v>551</v>
      </c>
      <c r="R616" s="6">
        <v>3.79</v>
      </c>
      <c r="S616">
        <v>44.8</v>
      </c>
      <c r="T616">
        <v>53.2</v>
      </c>
      <c r="U616" s="5">
        <v>0</v>
      </c>
      <c r="V616" s="5">
        <v>0</v>
      </c>
      <c r="W616" s="6">
        <v>16.05</v>
      </c>
      <c r="X616" s="6">
        <v>38.35</v>
      </c>
      <c r="Z616" s="6">
        <v>0.74</v>
      </c>
      <c r="AA616" s="6">
        <v>0.89</v>
      </c>
      <c r="AB616" s="6">
        <v>13</v>
      </c>
      <c r="AC616" s="6">
        <v>15.08</v>
      </c>
      <c r="AD616" s="6">
        <v>5.6</v>
      </c>
      <c r="AE616" s="6">
        <v>0.86</v>
      </c>
      <c r="AF616" s="6">
        <v>10.9</v>
      </c>
      <c r="AG616" s="6">
        <v>13.16</v>
      </c>
      <c r="AH616" s="6">
        <v>-9.65</v>
      </c>
      <c r="AI616" s="6">
        <v>0.95</v>
      </c>
      <c r="AJ616" s="6">
        <v>7.21</v>
      </c>
      <c r="AK616" s="6">
        <v>1.22</v>
      </c>
      <c r="AL616" s="6">
        <v>9.2799999999999994</v>
      </c>
      <c r="AM616">
        <v>11.8</v>
      </c>
      <c r="AN616">
        <v>11.9</v>
      </c>
      <c r="AO616">
        <v>10.5</v>
      </c>
      <c r="AP616">
        <v>3.3</v>
      </c>
      <c r="AQ616">
        <v>-10.7</v>
      </c>
      <c r="AR616">
        <v>2</v>
      </c>
      <c r="AS616">
        <v>-2.2999999999999998</v>
      </c>
      <c r="AT616">
        <v>34.4</v>
      </c>
      <c r="AU616">
        <v>62.1</v>
      </c>
      <c r="AV616">
        <v>4.5999999999999996</v>
      </c>
      <c r="AW616">
        <v>9999</v>
      </c>
      <c r="AX616" s="6">
        <v>8.74</v>
      </c>
      <c r="AY616" s="6">
        <v>10.67</v>
      </c>
      <c r="AZ616" s="6">
        <v>0</v>
      </c>
      <c r="BA616" s="6">
        <v>-3.37</v>
      </c>
      <c r="BB616" s="6">
        <v>-10.45</v>
      </c>
      <c r="BC616" s="6">
        <v>-2.94</v>
      </c>
      <c r="BD616" s="6">
        <v>5.85</v>
      </c>
      <c r="BE616" s="6">
        <v>16.809999999999999</v>
      </c>
      <c r="BF616" s="6">
        <v>66.040000000000006</v>
      </c>
      <c r="BG616" s="6">
        <v>131.16999999999999</v>
      </c>
      <c r="BH616" s="6">
        <v>1293.8399999999999</v>
      </c>
    </row>
    <row r="617" spans="1:60" hidden="1" x14ac:dyDescent="0.2">
      <c r="A617" t="s">
        <v>3688</v>
      </c>
      <c r="B617" t="s">
        <v>3839</v>
      </c>
      <c r="C617" t="s">
        <v>3840</v>
      </c>
      <c r="D617">
        <v>93</v>
      </c>
      <c r="E617" t="s">
        <v>2893</v>
      </c>
      <c r="G617" t="s">
        <v>74</v>
      </c>
      <c r="H617" t="s">
        <v>3841</v>
      </c>
      <c r="K617" t="s">
        <v>65</v>
      </c>
      <c r="L617" t="s">
        <v>558</v>
      </c>
      <c r="M617" t="s">
        <v>661</v>
      </c>
      <c r="N617" t="s">
        <v>3842</v>
      </c>
      <c r="O617" s="19">
        <f t="shared" si="5"/>
        <v>2650</v>
      </c>
      <c r="P617">
        <v>1</v>
      </c>
      <c r="Q617" t="s">
        <v>305</v>
      </c>
      <c r="R617" s="6">
        <v>1.68</v>
      </c>
      <c r="S617">
        <v>21.1</v>
      </c>
      <c r="T617">
        <v>12.6</v>
      </c>
      <c r="U617" s="5">
        <v>0</v>
      </c>
      <c r="V617" s="5">
        <v>0</v>
      </c>
      <c r="W617" s="6">
        <v>5.42</v>
      </c>
      <c r="X617" s="6">
        <v>3.97</v>
      </c>
      <c r="Y617" s="6">
        <v>-39.64</v>
      </c>
      <c r="Z617" s="6">
        <v>0.78</v>
      </c>
      <c r="AA617" s="6">
        <v>0.89</v>
      </c>
      <c r="AB617" s="6">
        <v>11.64</v>
      </c>
      <c r="AC617" s="6">
        <v>22.28</v>
      </c>
      <c r="AD617" s="6">
        <v>-1.27</v>
      </c>
      <c r="AE617" s="6">
        <v>0.66</v>
      </c>
      <c r="AF617" s="6">
        <v>11.72</v>
      </c>
      <c r="AG617" s="6">
        <v>24.2</v>
      </c>
      <c r="AI617" s="6">
        <v>0.41</v>
      </c>
      <c r="AJ617" s="6">
        <v>2.09</v>
      </c>
      <c r="AK617" s="6">
        <v>0.37</v>
      </c>
      <c r="AL617" s="6">
        <v>-73.84</v>
      </c>
      <c r="AM617">
        <v>19</v>
      </c>
      <c r="AN617">
        <v>16</v>
      </c>
      <c r="AO617">
        <v>6</v>
      </c>
      <c r="AP617">
        <v>2.2000000000000002</v>
      </c>
      <c r="AQ617">
        <v>-0.2</v>
      </c>
      <c r="AR617">
        <v>9.1</v>
      </c>
      <c r="AS617">
        <v>-16.399999999999999</v>
      </c>
      <c r="AT617">
        <v>56.6</v>
      </c>
      <c r="AU617">
        <v>96</v>
      </c>
      <c r="AV617">
        <v>18.8</v>
      </c>
      <c r="AW617">
        <v>3.1</v>
      </c>
      <c r="AX617" s="6">
        <v>8.7100000000000009</v>
      </c>
      <c r="AY617" s="6">
        <v>22.06</v>
      </c>
      <c r="AZ617" s="6">
        <v>0</v>
      </c>
      <c r="BA617" s="6">
        <v>7.0000000000000007E-2</v>
      </c>
      <c r="BB617" s="6">
        <v>-2.61</v>
      </c>
      <c r="BC617" s="6">
        <v>-9.5</v>
      </c>
      <c r="BD617" s="6">
        <v>25.18</v>
      </c>
      <c r="BE617" s="6">
        <v>54.37</v>
      </c>
      <c r="BF617" s="6">
        <v>170.98</v>
      </c>
      <c r="BG617" s="6">
        <v>130.41999999999999</v>
      </c>
      <c r="BH617" s="6">
        <v>333.58</v>
      </c>
    </row>
    <row r="618" spans="1:60" hidden="1" x14ac:dyDescent="0.2">
      <c r="A618" t="s">
        <v>3693</v>
      </c>
      <c r="B618" t="s">
        <v>496</v>
      </c>
      <c r="C618" t="s">
        <v>497</v>
      </c>
      <c r="D618">
        <v>42</v>
      </c>
      <c r="E618" t="s">
        <v>498</v>
      </c>
      <c r="G618" t="s">
        <v>74</v>
      </c>
      <c r="H618" t="s">
        <v>499</v>
      </c>
      <c r="K618" t="s">
        <v>500</v>
      </c>
      <c r="L618" t="s">
        <v>97</v>
      </c>
      <c r="M618" t="s">
        <v>98</v>
      </c>
      <c r="N618" s="17" t="s">
        <v>501</v>
      </c>
      <c r="O618" s="19">
        <f t="shared" si="5"/>
        <v>1516</v>
      </c>
      <c r="P618">
        <v>4</v>
      </c>
      <c r="Q618" t="s">
        <v>277</v>
      </c>
      <c r="R618" s="6">
        <v>5.26</v>
      </c>
      <c r="S618">
        <v>82.4</v>
      </c>
      <c r="T618">
        <v>93.9</v>
      </c>
      <c r="U618" s="5">
        <v>0</v>
      </c>
      <c r="V618" s="5">
        <v>0</v>
      </c>
      <c r="W618" s="6">
        <v>11.82</v>
      </c>
      <c r="X618" s="6">
        <v>6.09</v>
      </c>
      <c r="Y618" s="6">
        <v>13.45</v>
      </c>
      <c r="Z618" s="6">
        <v>0.73</v>
      </c>
      <c r="AA618" s="6">
        <v>0.72</v>
      </c>
      <c r="AB618" s="6">
        <v>2.38</v>
      </c>
      <c r="AC618" s="6">
        <v>-5.32</v>
      </c>
      <c r="AD618" s="6">
        <v>59.72</v>
      </c>
      <c r="AE618" s="6">
        <v>0.78</v>
      </c>
      <c r="AF618" s="6">
        <v>6.43</v>
      </c>
      <c r="AG618" s="6">
        <v>-2.89</v>
      </c>
      <c r="AH618" s="6">
        <v>78.48</v>
      </c>
      <c r="AI618" s="6">
        <v>0.98</v>
      </c>
      <c r="AJ618" s="6">
        <v>9.91</v>
      </c>
      <c r="AK618" s="6">
        <v>9.3699999999999992</v>
      </c>
      <c r="AL618" s="6">
        <v>10.91</v>
      </c>
      <c r="AM618">
        <v>750.7</v>
      </c>
      <c r="AN618">
        <v>15.7</v>
      </c>
      <c r="AO618">
        <v>5.9</v>
      </c>
      <c r="AP618">
        <v>0.5</v>
      </c>
      <c r="AQ618">
        <v>22.3</v>
      </c>
      <c r="AR618">
        <v>4111.8</v>
      </c>
      <c r="AS618">
        <v>3.4</v>
      </c>
      <c r="AT618">
        <v>-26.7</v>
      </c>
      <c r="AU618">
        <v>-13.4</v>
      </c>
      <c r="AV618">
        <v>27.2</v>
      </c>
      <c r="AW618">
        <v>9999</v>
      </c>
      <c r="AX618" s="6">
        <v>8.39</v>
      </c>
      <c r="AY618" s="6">
        <v>-1.42</v>
      </c>
      <c r="AZ618" s="6">
        <v>0</v>
      </c>
      <c r="BA618" s="6">
        <v>-8.65</v>
      </c>
      <c r="BB618" s="6">
        <v>-2.84</v>
      </c>
      <c r="BC618" s="6">
        <v>5.62</v>
      </c>
      <c r="BD618" s="6">
        <v>15.54</v>
      </c>
      <c r="BE618" s="6">
        <v>-1.1000000000000001</v>
      </c>
      <c r="BF618" s="6">
        <v>-6.91</v>
      </c>
      <c r="BG618" s="6">
        <v>123.82</v>
      </c>
      <c r="BH618" s="6">
        <v>-48.22</v>
      </c>
    </row>
    <row r="619" spans="1:60" hidden="1" x14ac:dyDescent="0.2">
      <c r="A619" t="s">
        <v>3700</v>
      </c>
      <c r="B619" t="s">
        <v>3187</v>
      </c>
      <c r="C619" t="s">
        <v>3188</v>
      </c>
      <c r="D619">
        <v>33</v>
      </c>
      <c r="E619" t="s">
        <v>338</v>
      </c>
      <c r="G619" t="s">
        <v>127</v>
      </c>
      <c r="H619" t="s">
        <v>3189</v>
      </c>
      <c r="K619" t="s">
        <v>297</v>
      </c>
      <c r="L619" t="s">
        <v>86</v>
      </c>
      <c r="M619" t="s">
        <v>876</v>
      </c>
      <c r="N619" s="17" t="s">
        <v>3190</v>
      </c>
      <c r="O619" s="19">
        <f t="shared" si="5"/>
        <v>2769</v>
      </c>
      <c r="P619">
        <v>1</v>
      </c>
      <c r="Q619" t="s">
        <v>2144</v>
      </c>
      <c r="R619" s="6">
        <v>6.64</v>
      </c>
      <c r="S619">
        <v>63.5</v>
      </c>
      <c r="T619">
        <v>100</v>
      </c>
      <c r="U619" s="5">
        <v>0</v>
      </c>
      <c r="V619" s="5">
        <v>0</v>
      </c>
      <c r="W619" s="6">
        <v>14.41</v>
      </c>
      <c r="X619" s="6">
        <v>12.56</v>
      </c>
      <c r="Y619" s="6">
        <v>-11.86</v>
      </c>
      <c r="Z619" s="6">
        <v>0.7</v>
      </c>
      <c r="AA619" s="6">
        <v>0.71</v>
      </c>
      <c r="AB619" s="6">
        <v>11.31</v>
      </c>
      <c r="AC619" s="6">
        <v>5.12</v>
      </c>
      <c r="AD619" s="6">
        <v>-13.74</v>
      </c>
      <c r="AE619" s="6">
        <v>-0.12</v>
      </c>
      <c r="AF619" s="6">
        <v>12.95</v>
      </c>
      <c r="AG619" s="6">
        <v>-2.5299999999999998</v>
      </c>
      <c r="AH619" s="6">
        <v>790.18</v>
      </c>
      <c r="AI619" s="6">
        <v>0.83</v>
      </c>
      <c r="AJ619" s="6">
        <v>8.14</v>
      </c>
      <c r="AK619" s="6">
        <v>2.72</v>
      </c>
      <c r="AL619" s="6">
        <v>8.52</v>
      </c>
      <c r="AM619">
        <v>9.6</v>
      </c>
      <c r="AN619">
        <v>8.3000000000000007</v>
      </c>
      <c r="AP619">
        <v>0.8</v>
      </c>
      <c r="AQ619">
        <v>-24.1</v>
      </c>
      <c r="AR619">
        <v>-8</v>
      </c>
      <c r="AT619">
        <v>-20.5</v>
      </c>
      <c r="AU619">
        <v>-38.6</v>
      </c>
      <c r="AV619">
        <v>47.1</v>
      </c>
      <c r="AW619">
        <v>9999</v>
      </c>
      <c r="AX619" s="6">
        <v>8.31</v>
      </c>
      <c r="AY619" s="6">
        <v>-1.1499999999999999</v>
      </c>
      <c r="AZ619" s="6">
        <v>0</v>
      </c>
      <c r="BA619" s="6">
        <v>-0.84</v>
      </c>
      <c r="BB619" s="6">
        <v>-9.92</v>
      </c>
      <c r="BC619" s="6">
        <v>-7.81</v>
      </c>
      <c r="BD619" s="6">
        <v>-6.35</v>
      </c>
      <c r="BE619" s="6">
        <v>-13.99</v>
      </c>
      <c r="BF619" s="6">
        <v>-5.6</v>
      </c>
      <c r="BG619" s="6">
        <v>122.22</v>
      </c>
      <c r="BH619" s="6">
        <v>119.72</v>
      </c>
    </row>
    <row r="620" spans="1:60" hidden="1" x14ac:dyDescent="0.2">
      <c r="A620" t="s">
        <v>3706</v>
      </c>
      <c r="B620" t="s">
        <v>1443</v>
      </c>
      <c r="C620" t="s">
        <v>1444</v>
      </c>
      <c r="D620">
        <v>56</v>
      </c>
      <c r="E620" t="s">
        <v>1445</v>
      </c>
      <c r="H620" t="s">
        <v>1446</v>
      </c>
      <c r="K620" t="s">
        <v>309</v>
      </c>
      <c r="L620" t="s">
        <v>229</v>
      </c>
      <c r="M620" t="s">
        <v>230</v>
      </c>
      <c r="N620" t="s">
        <v>1447</v>
      </c>
      <c r="O620" s="19">
        <f t="shared" si="5"/>
        <v>17725</v>
      </c>
      <c r="P620">
        <v>1</v>
      </c>
      <c r="Q620" t="s">
        <v>1448</v>
      </c>
      <c r="R620" s="6">
        <v>2.69</v>
      </c>
      <c r="S620">
        <v>102.2</v>
      </c>
      <c r="T620">
        <v>81.7</v>
      </c>
      <c r="U620" s="5">
        <v>0</v>
      </c>
      <c r="V620" s="5">
        <v>0</v>
      </c>
      <c r="W620" s="6">
        <v>6.77</v>
      </c>
      <c r="X620" s="6">
        <v>0.36</v>
      </c>
      <c r="Y620" s="6">
        <v>6.92</v>
      </c>
      <c r="Z620" s="6">
        <v>0.95</v>
      </c>
      <c r="AA620" s="6">
        <v>0.88</v>
      </c>
      <c r="AB620" s="6">
        <v>3.07</v>
      </c>
      <c r="AC620" s="6">
        <v>-3.31</v>
      </c>
      <c r="AD620" s="6">
        <v>-1.58</v>
      </c>
      <c r="AE620" s="6">
        <v>0.9</v>
      </c>
      <c r="AF620" s="6">
        <v>2.5499999999999998</v>
      </c>
      <c r="AG620" s="6">
        <v>2.71</v>
      </c>
      <c r="AH620" s="6">
        <v>-13.98</v>
      </c>
      <c r="AI620" s="6">
        <v>0.9</v>
      </c>
      <c r="AJ620" s="6">
        <v>1.1100000000000001</v>
      </c>
      <c r="AK620" s="6">
        <v>0.38</v>
      </c>
      <c r="AL620" s="6">
        <v>1.5</v>
      </c>
      <c r="AM620">
        <v>38</v>
      </c>
      <c r="AN620">
        <v>38</v>
      </c>
      <c r="AO620">
        <v>28</v>
      </c>
      <c r="AP620">
        <v>8</v>
      </c>
      <c r="AQ620">
        <v>24.7</v>
      </c>
      <c r="AR620">
        <v>24.5</v>
      </c>
      <c r="AS620">
        <v>0.1</v>
      </c>
      <c r="AT620">
        <v>17.3</v>
      </c>
      <c r="AU620">
        <v>6</v>
      </c>
      <c r="AV620">
        <v>1.5</v>
      </c>
      <c r="AW620">
        <v>0.3</v>
      </c>
      <c r="AX620" s="6">
        <v>8.17</v>
      </c>
      <c r="AY620" s="6">
        <v>4.4000000000000004</v>
      </c>
      <c r="AZ620" s="6">
        <v>0</v>
      </c>
      <c r="BA620" s="6">
        <v>-1.33</v>
      </c>
      <c r="BB620" s="6">
        <v>0.54</v>
      </c>
      <c r="BC620" s="6">
        <v>19.23</v>
      </c>
      <c r="BD620" s="6">
        <v>19.71</v>
      </c>
      <c r="BE620" s="6">
        <v>3.48</v>
      </c>
      <c r="BF620" s="6">
        <v>24</v>
      </c>
      <c r="BG620" s="6">
        <v>119.31</v>
      </c>
      <c r="BH620" s="6">
        <v>461.18</v>
      </c>
    </row>
    <row r="621" spans="1:60" hidden="1" x14ac:dyDescent="0.2">
      <c r="A621" t="s">
        <v>3711</v>
      </c>
      <c r="B621" t="s">
        <v>848</v>
      </c>
      <c r="C621" t="s">
        <v>849</v>
      </c>
      <c r="D621">
        <v>83</v>
      </c>
      <c r="E621" t="s">
        <v>850</v>
      </c>
      <c r="G621" t="s">
        <v>74</v>
      </c>
      <c r="H621" t="s">
        <v>851</v>
      </c>
      <c r="K621" t="s">
        <v>400</v>
      </c>
      <c r="L621" t="s">
        <v>114</v>
      </c>
      <c r="M621" t="s">
        <v>115</v>
      </c>
      <c r="N621" s="17" t="s">
        <v>852</v>
      </c>
      <c r="O621" s="19">
        <f t="shared" si="5"/>
        <v>2914</v>
      </c>
      <c r="P621">
        <v>1</v>
      </c>
      <c r="Q621" t="s">
        <v>853</v>
      </c>
      <c r="R621" s="6">
        <v>11.27</v>
      </c>
      <c r="S621">
        <v>289.7</v>
      </c>
      <c r="T621">
        <v>169.7</v>
      </c>
      <c r="U621" s="5">
        <v>0</v>
      </c>
      <c r="V621" s="5">
        <v>0</v>
      </c>
      <c r="W621" s="6">
        <v>7.78</v>
      </c>
      <c r="X621" s="6">
        <v>-2.73</v>
      </c>
      <c r="Y621" s="6">
        <v>-19</v>
      </c>
      <c r="Z621" s="6">
        <v>0.86</v>
      </c>
      <c r="AA621" s="6">
        <v>0.93</v>
      </c>
      <c r="AB621" s="6">
        <v>19.68</v>
      </c>
      <c r="AC621" s="6">
        <v>4.47</v>
      </c>
      <c r="AD621" s="6">
        <v>-21.55</v>
      </c>
      <c r="AE621" s="6">
        <v>0.77</v>
      </c>
      <c r="AF621" s="6">
        <v>16.329999999999998</v>
      </c>
      <c r="AG621" s="6">
        <v>14.15</v>
      </c>
      <c r="AH621" s="6">
        <v>-27.93</v>
      </c>
      <c r="AI621" s="6">
        <v>0.59</v>
      </c>
      <c r="AJ621" s="6">
        <v>5.05</v>
      </c>
      <c r="AK621" s="6">
        <v>9.1</v>
      </c>
      <c r="AL621" s="6">
        <v>21.86</v>
      </c>
      <c r="AM621">
        <v>25.7</v>
      </c>
      <c r="AN621">
        <v>12</v>
      </c>
      <c r="AO621">
        <v>15</v>
      </c>
      <c r="AP621">
        <v>6.8</v>
      </c>
      <c r="AQ621">
        <v>-28.1</v>
      </c>
      <c r="AR621">
        <v>-9.6999999999999993</v>
      </c>
      <c r="AS621">
        <v>-25.6</v>
      </c>
      <c r="AT621">
        <v>-16.600000000000001</v>
      </c>
      <c r="AU621">
        <v>-55.8</v>
      </c>
      <c r="AV621">
        <v>40.1</v>
      </c>
      <c r="AW621">
        <v>9999</v>
      </c>
      <c r="AX621" s="6">
        <v>8.1</v>
      </c>
      <c r="AY621" s="6">
        <v>-2.15</v>
      </c>
      <c r="AZ621" s="6">
        <v>0</v>
      </c>
      <c r="BA621" s="6">
        <v>0.81</v>
      </c>
      <c r="BB621" s="6">
        <v>-3.37</v>
      </c>
      <c r="BC621" s="6">
        <v>-0.27</v>
      </c>
      <c r="BD621" s="6">
        <v>-2.23</v>
      </c>
      <c r="BE621" s="6">
        <v>12.53</v>
      </c>
      <c r="BF621" s="6">
        <v>-10.32</v>
      </c>
      <c r="BG621" s="6">
        <v>117.82</v>
      </c>
      <c r="BH621" s="6">
        <v>450.24</v>
      </c>
    </row>
    <row r="622" spans="1:60" hidden="1" x14ac:dyDescent="0.2">
      <c r="A622" t="s">
        <v>3716</v>
      </c>
      <c r="B622" t="s">
        <v>2168</v>
      </c>
      <c r="C622" t="s">
        <v>2169</v>
      </c>
      <c r="D622">
        <v>73</v>
      </c>
      <c r="E622" t="s">
        <v>533</v>
      </c>
      <c r="G622" t="s">
        <v>127</v>
      </c>
      <c r="H622" t="s">
        <v>2170</v>
      </c>
      <c r="K622" t="s">
        <v>228</v>
      </c>
      <c r="L622" t="s">
        <v>558</v>
      </c>
      <c r="M622" t="s">
        <v>826</v>
      </c>
      <c r="N622" s="17" t="s">
        <v>2171</v>
      </c>
      <c r="O622" s="19">
        <f t="shared" si="5"/>
        <v>38844</v>
      </c>
      <c r="P622">
        <v>1</v>
      </c>
      <c r="Q622" t="s">
        <v>2172</v>
      </c>
      <c r="R622" s="6">
        <v>4.41</v>
      </c>
      <c r="S622">
        <v>56</v>
      </c>
      <c r="T622">
        <v>92.3</v>
      </c>
      <c r="U622" s="5">
        <v>0</v>
      </c>
      <c r="V622" s="5">
        <v>0</v>
      </c>
      <c r="W622" s="6">
        <v>15.01</v>
      </c>
      <c r="X622" s="6">
        <v>6.73</v>
      </c>
      <c r="Y622" s="6">
        <v>-26.79</v>
      </c>
      <c r="Z622" s="6">
        <v>0.87</v>
      </c>
      <c r="AA622" s="6">
        <v>0.9</v>
      </c>
      <c r="AB622" s="6">
        <v>11.01</v>
      </c>
      <c r="AC622" s="6">
        <v>-0.52</v>
      </c>
      <c r="AD622" s="6">
        <v>-30.92</v>
      </c>
      <c r="AE622" s="6">
        <v>0.84</v>
      </c>
      <c r="AF622" s="6">
        <v>16.27</v>
      </c>
      <c r="AG622" s="6">
        <v>14.25</v>
      </c>
      <c r="AH622" s="6">
        <v>-7.13</v>
      </c>
      <c r="AI622" s="6">
        <v>7.0000000000000007E-2</v>
      </c>
      <c r="AJ622" s="6">
        <v>7.34</v>
      </c>
      <c r="AK622" s="6">
        <v>4.83</v>
      </c>
      <c r="AL622" s="6">
        <v>-3.52</v>
      </c>
      <c r="AM622">
        <v>13</v>
      </c>
      <c r="AN622">
        <v>12.7</v>
      </c>
      <c r="AO622">
        <v>9.3000000000000007</v>
      </c>
      <c r="AP622">
        <v>2</v>
      </c>
      <c r="AQ622">
        <v>-31.9</v>
      </c>
      <c r="AR622">
        <v>-48.1</v>
      </c>
      <c r="AS622">
        <v>-46.4</v>
      </c>
      <c r="AT622">
        <v>-36.4</v>
      </c>
      <c r="AU622">
        <v>-53.1</v>
      </c>
      <c r="AV622">
        <v>42.6</v>
      </c>
      <c r="AW622">
        <v>122.1</v>
      </c>
      <c r="AX622" s="6">
        <v>7.73</v>
      </c>
      <c r="AY622" s="6">
        <v>-7.4</v>
      </c>
      <c r="AZ622" s="6">
        <v>0</v>
      </c>
      <c r="BA622" s="6">
        <v>-4.59</v>
      </c>
      <c r="BB622" s="6">
        <v>-1.73</v>
      </c>
      <c r="BC622" s="6">
        <v>-25.18</v>
      </c>
      <c r="BD622" s="6">
        <v>-19.27</v>
      </c>
      <c r="BE622" s="6">
        <v>-37.4</v>
      </c>
      <c r="BF622" s="6">
        <v>-31.92</v>
      </c>
      <c r="BG622" s="6">
        <v>110.6</v>
      </c>
    </row>
    <row r="623" spans="1:60" hidden="1" x14ac:dyDescent="0.2">
      <c r="A623" t="s">
        <v>3721</v>
      </c>
      <c r="B623" t="s">
        <v>3246</v>
      </c>
      <c r="C623" t="s">
        <v>3247</v>
      </c>
      <c r="D623">
        <v>90</v>
      </c>
      <c r="E623" t="s">
        <v>126</v>
      </c>
      <c r="H623" t="s">
        <v>3248</v>
      </c>
      <c r="K623" t="s">
        <v>309</v>
      </c>
      <c r="L623" t="s">
        <v>129</v>
      </c>
      <c r="M623" t="s">
        <v>130</v>
      </c>
      <c r="N623" s="17" t="s">
        <v>3249</v>
      </c>
      <c r="O623" s="19">
        <f t="shared" si="5"/>
        <v>17341</v>
      </c>
      <c r="P623">
        <v>2</v>
      </c>
      <c r="Q623" t="s">
        <v>3250</v>
      </c>
      <c r="R623" s="6">
        <v>1.51</v>
      </c>
      <c r="S623">
        <v>42.7</v>
      </c>
      <c r="T623">
        <v>39.799999999999997</v>
      </c>
      <c r="U623" s="5">
        <v>0</v>
      </c>
      <c r="V623" s="5">
        <v>0</v>
      </c>
      <c r="W623" s="6">
        <v>10.119999999999999</v>
      </c>
      <c r="X623" s="6">
        <v>11.7</v>
      </c>
      <c r="Y623" s="6">
        <v>-0.22</v>
      </c>
      <c r="Z623" s="6">
        <v>0.97</v>
      </c>
      <c r="AA623" s="6">
        <v>0.91</v>
      </c>
      <c r="AB623" s="6">
        <v>6.87</v>
      </c>
      <c r="AC623" s="6">
        <v>7.55</v>
      </c>
      <c r="AD623" s="6">
        <v>8.9700000000000006</v>
      </c>
      <c r="AE623" s="6">
        <v>0.92</v>
      </c>
      <c r="AF623" s="6">
        <v>7.32</v>
      </c>
      <c r="AG623" s="6">
        <v>8.3000000000000007</v>
      </c>
      <c r="AH623" s="6">
        <v>14</v>
      </c>
      <c r="AI623" s="6">
        <v>0.98</v>
      </c>
      <c r="AJ623" s="6">
        <v>6.28</v>
      </c>
      <c r="AK623" s="6">
        <v>5.4</v>
      </c>
      <c r="AL623" s="6">
        <v>8.86</v>
      </c>
      <c r="AM623">
        <v>28.3</v>
      </c>
      <c r="AN623">
        <v>28.3</v>
      </c>
      <c r="AO623">
        <v>23.3</v>
      </c>
      <c r="AP623">
        <v>4.7</v>
      </c>
      <c r="AQ623">
        <v>8.6</v>
      </c>
      <c r="AR623">
        <v>8</v>
      </c>
      <c r="AS623">
        <v>17.600000000000001</v>
      </c>
      <c r="AT623">
        <v>3.9</v>
      </c>
      <c r="AU623">
        <v>-2</v>
      </c>
      <c r="AV623">
        <v>31</v>
      </c>
      <c r="AW623">
        <v>4.8</v>
      </c>
      <c r="AX623" s="6">
        <v>7.7</v>
      </c>
      <c r="AY623" s="6">
        <v>5.14</v>
      </c>
      <c r="AZ623" s="6">
        <v>0</v>
      </c>
      <c r="BA623" s="6">
        <v>-3.2</v>
      </c>
      <c r="BB623" s="6">
        <v>9.58</v>
      </c>
      <c r="BC623" s="6">
        <v>3</v>
      </c>
      <c r="BD623" s="6">
        <v>11.34</v>
      </c>
      <c r="BE623" s="6">
        <v>19.059999999999999</v>
      </c>
      <c r="BF623" s="6">
        <v>28.51</v>
      </c>
      <c r="BG623" s="6">
        <v>109.87</v>
      </c>
    </row>
    <row r="624" spans="1:60" hidden="1" x14ac:dyDescent="0.2">
      <c r="A624" t="s">
        <v>3726</v>
      </c>
      <c r="B624" t="s">
        <v>2220</v>
      </c>
      <c r="C624" t="s">
        <v>2221</v>
      </c>
      <c r="D624">
        <v>62</v>
      </c>
      <c r="E624" t="s">
        <v>126</v>
      </c>
      <c r="H624" t="s">
        <v>2222</v>
      </c>
      <c r="K624" t="s">
        <v>309</v>
      </c>
      <c r="L624" t="s">
        <v>86</v>
      </c>
      <c r="M624" t="s">
        <v>2223</v>
      </c>
      <c r="N624" s="17" t="s">
        <v>2224</v>
      </c>
      <c r="O624" s="19">
        <f t="shared" si="5"/>
        <v>30890</v>
      </c>
      <c r="P624">
        <v>1</v>
      </c>
      <c r="Q624" t="s">
        <v>2225</v>
      </c>
      <c r="R624" s="6">
        <v>3.91</v>
      </c>
      <c r="S624">
        <v>95.4</v>
      </c>
      <c r="T624">
        <v>119.9</v>
      </c>
      <c r="U624" s="5">
        <v>0</v>
      </c>
      <c r="V624" s="5">
        <v>0</v>
      </c>
      <c r="W624" s="6">
        <v>10.86</v>
      </c>
      <c r="X624" s="6">
        <v>12.77</v>
      </c>
      <c r="Y624" s="6">
        <v>-44.21</v>
      </c>
      <c r="Z624" s="6">
        <v>0.78</v>
      </c>
      <c r="AA624" s="6">
        <v>0.71</v>
      </c>
      <c r="AB624" s="6">
        <v>7.69</v>
      </c>
      <c r="AC624" s="6">
        <v>11.28</v>
      </c>
      <c r="AD624" s="6">
        <v>-16.39</v>
      </c>
      <c r="AE624" s="6">
        <v>0.63</v>
      </c>
      <c r="AF624" s="6">
        <v>5.68</v>
      </c>
      <c r="AG624" s="6">
        <v>-5.4</v>
      </c>
      <c r="AH624" s="6">
        <v>5.03</v>
      </c>
      <c r="AI624" s="6">
        <v>0.72</v>
      </c>
      <c r="AJ624" s="6">
        <v>2.81</v>
      </c>
      <c r="AK624" s="6">
        <v>1.64</v>
      </c>
      <c r="AL624" s="6">
        <v>-1.88</v>
      </c>
      <c r="AM624">
        <v>24.4</v>
      </c>
      <c r="AN624">
        <v>21.2</v>
      </c>
      <c r="AO624">
        <v>22.6</v>
      </c>
      <c r="AP624">
        <v>1.3</v>
      </c>
      <c r="AQ624">
        <v>-1.2</v>
      </c>
      <c r="AR624">
        <v>12.3</v>
      </c>
      <c r="AS624">
        <v>33.799999999999997</v>
      </c>
      <c r="AT624">
        <v>35.5</v>
      </c>
      <c r="AU624">
        <v>-0.9</v>
      </c>
      <c r="AV624">
        <v>17.8</v>
      </c>
      <c r="AW624">
        <v>9999</v>
      </c>
      <c r="AX624" s="6">
        <v>7.66</v>
      </c>
      <c r="AY624" s="6">
        <v>13.92</v>
      </c>
      <c r="AZ624" s="6">
        <v>0</v>
      </c>
      <c r="BA624" s="6">
        <v>3.95</v>
      </c>
      <c r="BB624" s="6">
        <v>4.29</v>
      </c>
      <c r="BC624" s="6">
        <v>-0.7</v>
      </c>
      <c r="BD624" s="6">
        <v>-0.16</v>
      </c>
      <c r="BE624" s="6">
        <v>-3.33</v>
      </c>
      <c r="BF624" s="6">
        <v>91.89</v>
      </c>
      <c r="BG624" s="6">
        <v>109.25</v>
      </c>
      <c r="BH624" s="6">
        <v>857.26</v>
      </c>
    </row>
    <row r="625" spans="1:60" hidden="1" x14ac:dyDescent="0.2">
      <c r="A625" t="s">
        <v>3731</v>
      </c>
      <c r="B625" t="s">
        <v>2091</v>
      </c>
      <c r="C625" t="s">
        <v>2092</v>
      </c>
      <c r="D625">
        <v>86</v>
      </c>
      <c r="E625" t="s">
        <v>520</v>
      </c>
      <c r="G625" t="s">
        <v>697</v>
      </c>
      <c r="H625" t="s">
        <v>2093</v>
      </c>
      <c r="K625" t="s">
        <v>65</v>
      </c>
      <c r="L625" t="s">
        <v>86</v>
      </c>
      <c r="M625" t="s">
        <v>876</v>
      </c>
      <c r="N625" s="17" t="s">
        <v>2094</v>
      </c>
      <c r="O625" s="19">
        <f t="shared" si="5"/>
        <v>15422</v>
      </c>
      <c r="P625">
        <v>1</v>
      </c>
      <c r="Q625" t="s">
        <v>2095</v>
      </c>
      <c r="R625" s="6">
        <v>1.06</v>
      </c>
      <c r="S625">
        <v>27</v>
      </c>
      <c r="T625">
        <v>149.1</v>
      </c>
      <c r="U625" s="5">
        <v>0</v>
      </c>
      <c r="V625" s="5">
        <v>0</v>
      </c>
      <c r="W625" s="6">
        <v>8.49</v>
      </c>
      <c r="X625" s="6">
        <v>12.25</v>
      </c>
      <c r="Y625" s="6">
        <v>-11.31</v>
      </c>
      <c r="Z625" s="6">
        <v>0.96</v>
      </c>
      <c r="AA625" s="6">
        <v>0.92</v>
      </c>
      <c r="AB625" s="6">
        <v>7.74</v>
      </c>
      <c r="AC625" s="6">
        <v>4.57</v>
      </c>
      <c r="AD625" s="6">
        <v>-7.56</v>
      </c>
      <c r="AE625" s="6">
        <v>0.94</v>
      </c>
      <c r="AF625" s="6">
        <v>12.73</v>
      </c>
      <c r="AG625" s="6">
        <v>12.22</v>
      </c>
      <c r="AH625" s="6">
        <v>-19.64</v>
      </c>
      <c r="AI625" s="6">
        <v>0.95</v>
      </c>
      <c r="AJ625" s="6">
        <v>7.98</v>
      </c>
      <c r="AK625" s="6">
        <v>7.66</v>
      </c>
      <c r="AL625" s="6">
        <v>-0.82</v>
      </c>
      <c r="AM625">
        <v>25.5</v>
      </c>
      <c r="AN625">
        <v>25.5</v>
      </c>
      <c r="AO625">
        <v>9.6999999999999993</v>
      </c>
      <c r="AP625">
        <v>1.3</v>
      </c>
      <c r="AQ625">
        <v>10.1</v>
      </c>
      <c r="AR625">
        <v>5.5</v>
      </c>
      <c r="AS625">
        <v>-16.600000000000001</v>
      </c>
      <c r="AT625">
        <v>-5.4</v>
      </c>
      <c r="AU625">
        <v>-12.1</v>
      </c>
      <c r="AV625">
        <v>11.5</v>
      </c>
      <c r="AW625">
        <v>9999</v>
      </c>
      <c r="AX625" s="6">
        <v>7.55</v>
      </c>
      <c r="AY625" s="6">
        <v>13.55</v>
      </c>
      <c r="AZ625" s="6">
        <v>0</v>
      </c>
      <c r="BA625" s="6">
        <v>1.99</v>
      </c>
      <c r="BB625" s="6">
        <v>-2.3199999999999998</v>
      </c>
      <c r="BC625" s="6">
        <v>-20.95</v>
      </c>
      <c r="BD625" s="6">
        <v>-15.31</v>
      </c>
      <c r="BE625" s="6">
        <v>-6.86</v>
      </c>
      <c r="BF625" s="6">
        <v>88.81</v>
      </c>
      <c r="BG625" s="6">
        <v>107.15</v>
      </c>
      <c r="BH625" s="6">
        <v>702.81</v>
      </c>
    </row>
    <row r="626" spans="1:60" hidden="1" x14ac:dyDescent="0.2">
      <c r="A626" t="s">
        <v>3736</v>
      </c>
      <c r="B626" t="s">
        <v>1678</v>
      </c>
      <c r="C626" t="s">
        <v>1679</v>
      </c>
      <c r="D626">
        <v>92</v>
      </c>
      <c r="E626" t="s">
        <v>1680</v>
      </c>
      <c r="G626" t="s">
        <v>74</v>
      </c>
      <c r="H626" t="s">
        <v>1681</v>
      </c>
      <c r="K626" t="s">
        <v>65</v>
      </c>
      <c r="L626" t="s">
        <v>86</v>
      </c>
      <c r="M626" t="s">
        <v>87</v>
      </c>
      <c r="N626" s="17" t="s">
        <v>1682</v>
      </c>
      <c r="O626" s="19">
        <f t="shared" si="5"/>
        <v>8194</v>
      </c>
      <c r="P626">
        <v>4</v>
      </c>
      <c r="Q626" t="s">
        <v>846</v>
      </c>
      <c r="R626" s="6">
        <v>1.34</v>
      </c>
      <c r="S626">
        <v>23.3</v>
      </c>
      <c r="T626">
        <v>19</v>
      </c>
      <c r="U626" s="5">
        <v>0</v>
      </c>
      <c r="V626" s="5">
        <v>0</v>
      </c>
      <c r="W626" s="6">
        <v>7.53</v>
      </c>
      <c r="X626" s="6">
        <v>1.56</v>
      </c>
      <c r="Y626" s="6">
        <v>7.61</v>
      </c>
      <c r="Z626" s="6">
        <v>0.91</v>
      </c>
      <c r="AA626" s="6">
        <v>0.96</v>
      </c>
      <c r="AB626" s="6">
        <v>11.4</v>
      </c>
      <c r="AC626" s="6">
        <v>6.62</v>
      </c>
      <c r="AD626" s="6">
        <v>10.39</v>
      </c>
      <c r="AE626" s="6">
        <v>0.93</v>
      </c>
      <c r="AF626" s="6">
        <v>18.170000000000002</v>
      </c>
      <c r="AG626" s="6">
        <v>11.46</v>
      </c>
      <c r="AH626" s="6">
        <v>-33.29</v>
      </c>
      <c r="AI626" s="6">
        <v>0.71</v>
      </c>
      <c r="AJ626" s="6">
        <v>1.71</v>
      </c>
      <c r="AK626" s="6">
        <v>-4.71</v>
      </c>
      <c r="AL626" s="6">
        <v>5.27</v>
      </c>
      <c r="AM626">
        <v>21.4</v>
      </c>
      <c r="AN626">
        <v>17.3</v>
      </c>
      <c r="AO626">
        <v>9.8000000000000007</v>
      </c>
      <c r="AP626">
        <v>1.9</v>
      </c>
      <c r="AQ626">
        <v>-5.4</v>
      </c>
      <c r="AR626">
        <v>20.3</v>
      </c>
      <c r="AS626">
        <v>-19.8</v>
      </c>
      <c r="AT626">
        <v>24.6</v>
      </c>
      <c r="AU626">
        <v>12.5</v>
      </c>
      <c r="AV626">
        <v>30.6</v>
      </c>
      <c r="AW626">
        <v>6.2</v>
      </c>
      <c r="AX626" s="6">
        <v>7.43</v>
      </c>
      <c r="AY626" s="6">
        <v>11.26</v>
      </c>
      <c r="AZ626" s="6">
        <v>0</v>
      </c>
      <c r="BA626" s="6">
        <v>-0.31</v>
      </c>
      <c r="BB626" s="6">
        <v>-1.98</v>
      </c>
      <c r="BC626" s="6">
        <v>-15.55</v>
      </c>
      <c r="BD626" s="6">
        <v>-1.76</v>
      </c>
      <c r="BE626" s="6">
        <v>8.8699999999999992</v>
      </c>
      <c r="BF626" s="6">
        <v>70.47</v>
      </c>
      <c r="BG626" s="6">
        <v>104.82</v>
      </c>
      <c r="BH626" s="6">
        <v>144.15</v>
      </c>
    </row>
    <row r="627" spans="1:60" hidden="1" x14ac:dyDescent="0.2">
      <c r="A627" t="s">
        <v>3741</v>
      </c>
      <c r="B627" t="s">
        <v>2179</v>
      </c>
      <c r="C627" t="s">
        <v>2180</v>
      </c>
      <c r="D627">
        <v>83</v>
      </c>
      <c r="E627" t="s">
        <v>63</v>
      </c>
      <c r="G627" t="s">
        <v>94</v>
      </c>
      <c r="H627" t="s">
        <v>2181</v>
      </c>
      <c r="K627" t="s">
        <v>932</v>
      </c>
      <c r="L627" t="s">
        <v>97</v>
      </c>
      <c r="M627" t="s">
        <v>542</v>
      </c>
      <c r="N627" s="17" t="s">
        <v>2182</v>
      </c>
      <c r="O627" s="19">
        <f t="shared" si="5"/>
        <v>6651</v>
      </c>
      <c r="P627">
        <v>4</v>
      </c>
      <c r="Q627" t="s">
        <v>821</v>
      </c>
      <c r="R627" s="6">
        <v>4.78</v>
      </c>
      <c r="S627">
        <v>65</v>
      </c>
      <c r="T627">
        <v>59.7</v>
      </c>
      <c r="U627" s="5">
        <v>0</v>
      </c>
      <c r="V627" s="5">
        <v>0</v>
      </c>
      <c r="W627" s="6">
        <v>9.34</v>
      </c>
      <c r="X627" s="6">
        <v>7.42</v>
      </c>
      <c r="Y627" s="6">
        <v>14.81</v>
      </c>
      <c r="Z627" s="6">
        <v>0.86</v>
      </c>
      <c r="AA627" s="6">
        <v>0.8</v>
      </c>
      <c r="AB627" s="6">
        <v>12.53</v>
      </c>
      <c r="AC627" s="6">
        <v>9.77</v>
      </c>
      <c r="AD627" s="6">
        <v>-12.22</v>
      </c>
      <c r="AE627" s="6">
        <v>0.79</v>
      </c>
      <c r="AF627" s="6">
        <v>15.25</v>
      </c>
      <c r="AG627" s="6">
        <v>5.61</v>
      </c>
      <c r="AH627" s="6">
        <v>-13.28</v>
      </c>
      <c r="AI627" s="6">
        <v>0.89</v>
      </c>
      <c r="AJ627" s="6">
        <v>2.8</v>
      </c>
      <c r="AK627" s="6">
        <v>2.11</v>
      </c>
      <c r="AL627" s="6">
        <v>0.71</v>
      </c>
      <c r="AM627">
        <v>14.1</v>
      </c>
      <c r="AN627">
        <v>13.6</v>
      </c>
      <c r="AO627">
        <v>5.9</v>
      </c>
      <c r="AP627">
        <v>0.6</v>
      </c>
      <c r="AQ627">
        <v>-22.7</v>
      </c>
      <c r="AR627">
        <v>-29.4</v>
      </c>
      <c r="AS627">
        <v>-36.799999999999997</v>
      </c>
      <c r="AT627">
        <v>11.3</v>
      </c>
      <c r="AU627">
        <v>-4.5</v>
      </c>
      <c r="AV627">
        <v>37.5</v>
      </c>
      <c r="AW627">
        <v>29.3</v>
      </c>
      <c r="AX627" s="6">
        <v>7.36</v>
      </c>
      <c r="AY627" s="6">
        <v>7.29</v>
      </c>
      <c r="AZ627" s="6">
        <v>0</v>
      </c>
      <c r="BA627" s="6">
        <v>-1.47</v>
      </c>
      <c r="BB627" s="6">
        <v>4.37</v>
      </c>
      <c r="BC627" s="6">
        <v>-6.01</v>
      </c>
      <c r="BD627" s="6">
        <v>-5.46</v>
      </c>
      <c r="BE627" s="6">
        <v>-6.72</v>
      </c>
      <c r="BF627" s="6">
        <v>42.18</v>
      </c>
      <c r="BG627" s="6">
        <v>103.41</v>
      </c>
      <c r="BH627" s="6">
        <v>644.5</v>
      </c>
    </row>
    <row r="628" spans="1:60" hidden="1" x14ac:dyDescent="0.2">
      <c r="A628" t="s">
        <v>3748</v>
      </c>
      <c r="B628" t="s">
        <v>657</v>
      </c>
      <c r="C628" t="s">
        <v>658</v>
      </c>
      <c r="D628">
        <v>30</v>
      </c>
      <c r="E628" t="s">
        <v>659</v>
      </c>
      <c r="G628" t="s">
        <v>406</v>
      </c>
      <c r="H628" t="s">
        <v>660</v>
      </c>
      <c r="K628" t="s">
        <v>76</v>
      </c>
      <c r="L628" t="s">
        <v>558</v>
      </c>
      <c r="M628" t="s">
        <v>661</v>
      </c>
      <c r="N628" s="17" t="s">
        <v>662</v>
      </c>
      <c r="O628" s="19">
        <f t="shared" si="5"/>
        <v>3758</v>
      </c>
      <c r="P628">
        <v>3</v>
      </c>
      <c r="Q628" t="s">
        <v>464</v>
      </c>
      <c r="R628" s="6">
        <v>4.1399999999999997</v>
      </c>
      <c r="S628">
        <v>61.7</v>
      </c>
      <c r="T628">
        <v>185</v>
      </c>
      <c r="U628" s="5">
        <v>0</v>
      </c>
      <c r="V628" s="5">
        <v>0</v>
      </c>
      <c r="W628" s="6">
        <v>12.25</v>
      </c>
      <c r="X628" s="6">
        <v>-5.76</v>
      </c>
      <c r="Y628" s="6">
        <v>-65.709999999999994</v>
      </c>
      <c r="Z628" s="6">
        <v>0.83</v>
      </c>
      <c r="AA628" s="6">
        <v>0.61</v>
      </c>
      <c r="AB628" s="6">
        <v>1.51</v>
      </c>
      <c r="AC628" s="6">
        <v>-17.809999999999999</v>
      </c>
      <c r="AD628" s="6">
        <v>-61.71</v>
      </c>
      <c r="AE628" s="6">
        <v>0.47</v>
      </c>
      <c r="AF628" s="6">
        <v>-0.22</v>
      </c>
      <c r="AG628" s="6">
        <v>-25.72</v>
      </c>
      <c r="AH628" s="6">
        <v>-304.98</v>
      </c>
      <c r="AI628" s="6">
        <v>0.88</v>
      </c>
      <c r="AJ628" s="6">
        <v>7.17</v>
      </c>
      <c r="AK628" s="6">
        <v>-2.4700000000000002</v>
      </c>
      <c r="AL628" s="6">
        <v>-34.36</v>
      </c>
      <c r="AM628">
        <v>14.8</v>
      </c>
      <c r="AN628">
        <v>8.1999999999999993</v>
      </c>
      <c r="AO628">
        <v>43.2</v>
      </c>
      <c r="AP628">
        <v>1.1000000000000001</v>
      </c>
      <c r="AQ628">
        <v>-2.2999999999999998</v>
      </c>
      <c r="AR628">
        <v>44.8</v>
      </c>
      <c r="AS628">
        <v>48.4</v>
      </c>
      <c r="AT628">
        <v>-8.4</v>
      </c>
      <c r="AU628">
        <v>-4.5</v>
      </c>
      <c r="AV628">
        <v>2.7</v>
      </c>
      <c r="AW628">
        <v>9999</v>
      </c>
      <c r="AX628" s="6">
        <v>6.76</v>
      </c>
      <c r="AY628" s="6">
        <v>-0.46</v>
      </c>
      <c r="AZ628" s="6">
        <v>0</v>
      </c>
      <c r="BA628" s="6">
        <v>-2.12</v>
      </c>
      <c r="BB628" s="6">
        <v>5.27</v>
      </c>
      <c r="BC628" s="6">
        <v>-2.76</v>
      </c>
      <c r="BD628" s="6">
        <v>11.77</v>
      </c>
      <c r="BE628" s="6">
        <v>14.25</v>
      </c>
      <c r="BF628" s="6">
        <v>-2.2999999999999998</v>
      </c>
      <c r="BG628" s="6">
        <v>92.39</v>
      </c>
      <c r="BH628" s="6">
        <v>113.65</v>
      </c>
    </row>
    <row r="629" spans="1:60" hidden="1" x14ac:dyDescent="0.2">
      <c r="A629" t="s">
        <v>3753</v>
      </c>
      <c r="B629" t="s">
        <v>3742</v>
      </c>
      <c r="C629" t="s">
        <v>3743</v>
      </c>
      <c r="D629">
        <v>47</v>
      </c>
      <c r="E629" t="s">
        <v>3744</v>
      </c>
      <c r="H629" t="s">
        <v>3745</v>
      </c>
      <c r="K629" t="s">
        <v>96</v>
      </c>
      <c r="L629" t="s">
        <v>114</v>
      </c>
      <c r="M629" t="s">
        <v>115</v>
      </c>
      <c r="N629" t="s">
        <v>3746</v>
      </c>
      <c r="O629" s="19">
        <f t="shared" si="5"/>
        <v>2971</v>
      </c>
      <c r="P629">
        <v>2</v>
      </c>
      <c r="Q629" t="s">
        <v>3747</v>
      </c>
      <c r="R629" s="6">
        <v>1.06</v>
      </c>
      <c r="S629">
        <v>35.299999999999997</v>
      </c>
      <c r="T629">
        <v>29.6</v>
      </c>
      <c r="U629" s="5">
        <v>0</v>
      </c>
      <c r="V629" s="5">
        <v>0</v>
      </c>
      <c r="W629" s="6">
        <v>6.39</v>
      </c>
      <c r="X629" s="6">
        <v>-12.06</v>
      </c>
      <c r="Y629" s="6">
        <v>-3.33</v>
      </c>
      <c r="Z629" s="6">
        <v>0.7</v>
      </c>
      <c r="AA629" s="6">
        <v>0.82</v>
      </c>
      <c r="AB629" s="6">
        <v>6.31</v>
      </c>
      <c r="AC629" s="6">
        <v>-3.44</v>
      </c>
      <c r="AD629" s="6">
        <v>4.24</v>
      </c>
      <c r="AE629" s="6">
        <v>0.87</v>
      </c>
      <c r="AF629" s="6">
        <v>7.84</v>
      </c>
      <c r="AG629" s="6">
        <v>-2.62</v>
      </c>
      <c r="AH629" s="6">
        <v>-13.28</v>
      </c>
      <c r="AI629" s="6">
        <v>0.83</v>
      </c>
      <c r="AJ629" s="6">
        <v>1.62</v>
      </c>
      <c r="AK629" s="6">
        <v>5.94</v>
      </c>
      <c r="AL629" s="6">
        <v>2.34</v>
      </c>
      <c r="AN629">
        <v>33.1</v>
      </c>
      <c r="AO629">
        <v>27.6</v>
      </c>
      <c r="AP629">
        <v>10</v>
      </c>
      <c r="AQ629">
        <v>10.3</v>
      </c>
      <c r="AS629">
        <v>-14.6</v>
      </c>
      <c r="AT629">
        <v>-7.3</v>
      </c>
      <c r="AU629">
        <v>49.3</v>
      </c>
      <c r="AV629">
        <v>43.7</v>
      </c>
      <c r="AW629">
        <v>36.6</v>
      </c>
      <c r="AX629" s="6">
        <v>6.01</v>
      </c>
      <c r="AY629" s="6">
        <v>1.46</v>
      </c>
      <c r="AZ629" s="6">
        <v>0</v>
      </c>
      <c r="BA629" s="6">
        <v>1.08</v>
      </c>
      <c r="BB629" s="6">
        <v>4.26</v>
      </c>
      <c r="BC629" s="6">
        <v>8.3699999999999992</v>
      </c>
      <c r="BD629" s="6">
        <v>10.88</v>
      </c>
      <c r="BE629" s="6">
        <v>40.35</v>
      </c>
      <c r="BF629" s="6">
        <v>7.49</v>
      </c>
      <c r="BG629" s="6">
        <v>79.180000000000007</v>
      </c>
      <c r="BH629" s="6">
        <v>632.37</v>
      </c>
    </row>
    <row r="630" spans="1:60" hidden="1" x14ac:dyDescent="0.2">
      <c r="A630" t="s">
        <v>3758</v>
      </c>
      <c r="B630" t="s">
        <v>2989</v>
      </c>
      <c r="C630" t="s">
        <v>2990</v>
      </c>
      <c r="D630">
        <v>49</v>
      </c>
      <c r="E630" t="s">
        <v>288</v>
      </c>
      <c r="G630" t="s">
        <v>127</v>
      </c>
      <c r="H630" t="s">
        <v>2991</v>
      </c>
      <c r="K630" t="s">
        <v>76</v>
      </c>
      <c r="L630" t="s">
        <v>229</v>
      </c>
      <c r="M630" t="s">
        <v>719</v>
      </c>
      <c r="N630" t="s">
        <v>2992</v>
      </c>
      <c r="O630" s="19">
        <f t="shared" si="5"/>
        <v>104748</v>
      </c>
      <c r="P630">
        <v>2</v>
      </c>
      <c r="Q630" t="s">
        <v>2993</v>
      </c>
      <c r="R630" s="6">
        <v>6.24</v>
      </c>
      <c r="S630">
        <v>59.8</v>
      </c>
      <c r="T630">
        <v>81.8</v>
      </c>
      <c r="U630" s="5">
        <v>0</v>
      </c>
      <c r="V630" s="5">
        <v>0</v>
      </c>
      <c r="W630" s="6">
        <v>11.45</v>
      </c>
      <c r="X630" s="6">
        <v>6.45</v>
      </c>
      <c r="Y630" s="6">
        <v>6.19</v>
      </c>
      <c r="Z630" s="6">
        <v>0.88</v>
      </c>
      <c r="AA630" s="6">
        <v>0.66</v>
      </c>
      <c r="AB630" s="6">
        <v>3.95</v>
      </c>
      <c r="AC630" s="6">
        <v>3</v>
      </c>
      <c r="AD630" s="6">
        <v>0.87</v>
      </c>
      <c r="AE630" s="6">
        <v>0.75</v>
      </c>
      <c r="AF630" s="6">
        <v>5.12</v>
      </c>
      <c r="AG630" s="6">
        <v>1.03</v>
      </c>
      <c r="AH630" s="6">
        <v>10.32</v>
      </c>
      <c r="AI630" s="6">
        <v>0.78</v>
      </c>
      <c r="AJ630" s="6">
        <v>4.41</v>
      </c>
      <c r="AK630" s="6">
        <v>5.83</v>
      </c>
      <c r="AL630" s="6">
        <v>-1.57</v>
      </c>
      <c r="AM630">
        <v>11</v>
      </c>
      <c r="AN630">
        <v>9.6</v>
      </c>
      <c r="AO630">
        <v>7.2</v>
      </c>
      <c r="AP630">
        <v>2.1</v>
      </c>
      <c r="AQ630">
        <v>1.8</v>
      </c>
      <c r="AR630">
        <v>11.6</v>
      </c>
      <c r="AS630">
        <v>12.5</v>
      </c>
      <c r="AT630">
        <v>2.2999999999999998</v>
      </c>
      <c r="AU630">
        <v>16.7</v>
      </c>
      <c r="AV630">
        <v>13.9</v>
      </c>
      <c r="AW630">
        <v>6.8</v>
      </c>
      <c r="AX630" s="6">
        <v>5.79</v>
      </c>
      <c r="AY630" s="6">
        <v>3.84</v>
      </c>
      <c r="AZ630" s="6">
        <v>0</v>
      </c>
      <c r="BA630" s="6">
        <v>-3.17</v>
      </c>
      <c r="BB630" s="6">
        <v>0.62</v>
      </c>
      <c r="BC630" s="6">
        <v>6.81</v>
      </c>
      <c r="BD630" s="6">
        <v>-2.2000000000000002</v>
      </c>
      <c r="BE630" s="6">
        <v>8.01</v>
      </c>
      <c r="BF630" s="6">
        <v>20.71</v>
      </c>
      <c r="BG630" s="6">
        <v>75.510000000000005</v>
      </c>
      <c r="BH630" s="6">
        <v>798.69</v>
      </c>
    </row>
    <row r="631" spans="1:60" hidden="1" x14ac:dyDescent="0.2">
      <c r="A631" t="s">
        <v>3764</v>
      </c>
      <c r="B631" t="s">
        <v>1814</v>
      </c>
      <c r="C631" t="s">
        <v>1815</v>
      </c>
      <c r="D631">
        <v>74</v>
      </c>
      <c r="E631" t="s">
        <v>136</v>
      </c>
      <c r="H631" t="s">
        <v>1816</v>
      </c>
      <c r="K631" t="s">
        <v>147</v>
      </c>
      <c r="L631" t="s">
        <v>86</v>
      </c>
      <c r="M631" t="s">
        <v>166</v>
      </c>
      <c r="N631" t="s">
        <v>1817</v>
      </c>
      <c r="O631" s="19">
        <f t="shared" si="5"/>
        <v>2433</v>
      </c>
      <c r="P631">
        <v>2</v>
      </c>
      <c r="Q631" t="s">
        <v>1207</v>
      </c>
      <c r="R631" s="6">
        <v>3.63</v>
      </c>
      <c r="S631">
        <v>46.2</v>
      </c>
      <c r="T631">
        <v>30.3</v>
      </c>
      <c r="U631" s="5">
        <v>0</v>
      </c>
      <c r="V631" s="5">
        <v>0</v>
      </c>
      <c r="W631" s="6">
        <v>13.41</v>
      </c>
      <c r="X631" s="6">
        <v>12.97</v>
      </c>
      <c r="Y631" s="6">
        <v>2.94</v>
      </c>
      <c r="Z631" s="6">
        <v>0.94</v>
      </c>
      <c r="AA631" s="6">
        <v>0.69</v>
      </c>
      <c r="AB631" s="6">
        <v>9.1999999999999993</v>
      </c>
      <c r="AC631" s="6">
        <v>5.07</v>
      </c>
      <c r="AD631" s="6">
        <v>-16.82</v>
      </c>
      <c r="AE631" s="6">
        <v>0.75</v>
      </c>
      <c r="AF631" s="6">
        <v>9.57</v>
      </c>
      <c r="AG631" s="6">
        <v>8.68</v>
      </c>
      <c r="AH631" s="6">
        <v>-36.04</v>
      </c>
      <c r="AI631" s="6">
        <v>0.61</v>
      </c>
      <c r="AJ631" s="6">
        <v>1.1499999999999999</v>
      </c>
      <c r="AK631" s="6">
        <v>-3.16</v>
      </c>
      <c r="AL631" s="6">
        <v>-2.33</v>
      </c>
      <c r="AM631">
        <v>14.3</v>
      </c>
      <c r="AN631">
        <v>12.8</v>
      </c>
      <c r="AO631">
        <v>7</v>
      </c>
      <c r="AP631">
        <v>0.9</v>
      </c>
      <c r="AQ631">
        <v>-3.7</v>
      </c>
      <c r="AR631">
        <v>1</v>
      </c>
      <c r="AS631">
        <v>-26.6</v>
      </c>
      <c r="AT631">
        <v>16.3</v>
      </c>
      <c r="AU631">
        <v>-21.9</v>
      </c>
      <c r="AV631">
        <v>22.5</v>
      </c>
      <c r="AW631">
        <v>3.6</v>
      </c>
      <c r="AX631" s="6">
        <v>5.71</v>
      </c>
      <c r="AY631" s="6">
        <v>3.15</v>
      </c>
      <c r="AZ631" s="6">
        <v>0</v>
      </c>
      <c r="BA631" s="6">
        <v>-2.93</v>
      </c>
      <c r="BB631" s="6">
        <v>10.039999999999999</v>
      </c>
      <c r="BC631" s="6">
        <v>1.02</v>
      </c>
      <c r="BD631" s="6">
        <v>20.99</v>
      </c>
      <c r="BE631" s="6">
        <v>16.02</v>
      </c>
      <c r="BF631" s="6">
        <v>16.75</v>
      </c>
      <c r="BG631" s="6">
        <v>74.209999999999994</v>
      </c>
      <c r="BH631" s="6">
        <v>642.04</v>
      </c>
    </row>
    <row r="632" spans="1:60" hidden="1" x14ac:dyDescent="0.2">
      <c r="A632" t="s">
        <v>3770</v>
      </c>
      <c r="B632" t="s">
        <v>2684</v>
      </c>
      <c r="C632" t="s">
        <v>2685</v>
      </c>
      <c r="D632">
        <v>72</v>
      </c>
      <c r="E632" t="s">
        <v>989</v>
      </c>
      <c r="G632" t="s">
        <v>84</v>
      </c>
      <c r="H632" t="s">
        <v>2686</v>
      </c>
      <c r="K632" t="s">
        <v>944</v>
      </c>
      <c r="L632" t="s">
        <v>229</v>
      </c>
      <c r="M632" t="s">
        <v>230</v>
      </c>
      <c r="N632" t="s">
        <v>2687</v>
      </c>
      <c r="O632" s="19">
        <f t="shared" si="5"/>
        <v>15192</v>
      </c>
      <c r="P632">
        <v>2</v>
      </c>
      <c r="Q632" t="s">
        <v>2579</v>
      </c>
      <c r="R632" s="6">
        <v>1.52</v>
      </c>
      <c r="S632">
        <v>51.7</v>
      </c>
      <c r="T632">
        <v>74.900000000000006</v>
      </c>
      <c r="U632" s="5">
        <v>0</v>
      </c>
      <c r="V632" s="5">
        <v>0</v>
      </c>
      <c r="W632" s="6">
        <v>10.119999999999999</v>
      </c>
      <c r="X632" s="6">
        <v>4.99</v>
      </c>
      <c r="Y632" s="6">
        <v>-52.35</v>
      </c>
      <c r="Z632" s="6">
        <v>0.92</v>
      </c>
      <c r="AA632" s="6">
        <v>0.97</v>
      </c>
      <c r="AB632" s="6">
        <v>4.37</v>
      </c>
      <c r="AC632" s="6">
        <v>1.96</v>
      </c>
      <c r="AD632" s="6">
        <v>-0.36</v>
      </c>
      <c r="AE632" s="6">
        <v>0.94</v>
      </c>
      <c r="AF632" s="6">
        <v>0.44</v>
      </c>
      <c r="AG632" s="6">
        <v>6.89</v>
      </c>
      <c r="AH632" s="6">
        <v>9.9</v>
      </c>
      <c r="AI632" s="6">
        <v>0.98</v>
      </c>
      <c r="AJ632" s="6">
        <v>3.92</v>
      </c>
      <c r="AK632" s="6">
        <v>5.09</v>
      </c>
      <c r="AL632" s="6">
        <v>64.16</v>
      </c>
      <c r="AM632">
        <v>37.5</v>
      </c>
      <c r="AN632">
        <v>34.1</v>
      </c>
      <c r="AO632">
        <v>27.3</v>
      </c>
      <c r="AP632">
        <v>6.3</v>
      </c>
      <c r="AQ632">
        <v>7.2</v>
      </c>
      <c r="AR632">
        <v>17.3</v>
      </c>
      <c r="AS632">
        <v>8.6999999999999993</v>
      </c>
      <c r="AT632">
        <v>-4.2</v>
      </c>
      <c r="AU632">
        <v>-4.4000000000000004</v>
      </c>
      <c r="AV632">
        <v>27.2</v>
      </c>
      <c r="AW632">
        <v>9999</v>
      </c>
      <c r="AX632" s="6">
        <v>4.41</v>
      </c>
      <c r="AY632" s="6">
        <v>5.37</v>
      </c>
      <c r="AZ632" s="6">
        <v>0</v>
      </c>
      <c r="BA632" s="6">
        <v>-3.65</v>
      </c>
      <c r="BB632" s="6">
        <v>4.96</v>
      </c>
      <c r="BC632" s="6">
        <v>4.18</v>
      </c>
      <c r="BD632" s="6">
        <v>14.74</v>
      </c>
      <c r="BE632" s="6">
        <v>19.54</v>
      </c>
      <c r="BF632" s="6">
        <v>29.88</v>
      </c>
      <c r="BG632" s="6">
        <v>53.9</v>
      </c>
      <c r="BH632" s="6">
        <v>493.56</v>
      </c>
    </row>
    <row r="633" spans="1:60" hidden="1" x14ac:dyDescent="0.2">
      <c r="A633" t="s">
        <v>3775</v>
      </c>
      <c r="B633" t="s">
        <v>2807</v>
      </c>
      <c r="C633" t="s">
        <v>2808</v>
      </c>
      <c r="D633">
        <v>81</v>
      </c>
      <c r="E633" t="s">
        <v>136</v>
      </c>
      <c r="G633" t="s">
        <v>406</v>
      </c>
      <c r="H633" t="s">
        <v>2809</v>
      </c>
      <c r="K633" t="s">
        <v>807</v>
      </c>
      <c r="L633" t="s">
        <v>1168</v>
      </c>
      <c r="M633" t="s">
        <v>1169</v>
      </c>
      <c r="N633" t="s">
        <v>2810</v>
      </c>
      <c r="O633" s="19">
        <f t="shared" si="5"/>
        <v>17306</v>
      </c>
      <c r="P633">
        <v>2</v>
      </c>
      <c r="Q633" t="s">
        <v>2811</v>
      </c>
      <c r="R633" s="6">
        <v>8.65</v>
      </c>
      <c r="S633">
        <v>35.299999999999997</v>
      </c>
      <c r="T633">
        <v>100</v>
      </c>
      <c r="U633" s="5">
        <v>0</v>
      </c>
      <c r="V633" s="5">
        <v>0</v>
      </c>
      <c r="W633" s="6">
        <v>15.58</v>
      </c>
      <c r="X633" s="6">
        <v>11.22</v>
      </c>
      <c r="Y633" s="6">
        <v>-23.45</v>
      </c>
      <c r="Z633" s="6">
        <v>0.67</v>
      </c>
      <c r="AA633" s="6">
        <v>0.68</v>
      </c>
      <c r="AB633" s="6">
        <v>29.51</v>
      </c>
      <c r="AC633" s="6">
        <v>9.67</v>
      </c>
      <c r="AD633" s="6">
        <v>-58.95</v>
      </c>
      <c r="AE633" s="6">
        <v>0.83</v>
      </c>
      <c r="AF633" s="6">
        <v>16.16</v>
      </c>
      <c r="AG633" s="6">
        <v>5.93</v>
      </c>
      <c r="AH633" s="6">
        <v>-25.12</v>
      </c>
      <c r="AI633" s="6">
        <v>0.74</v>
      </c>
      <c r="AJ633" s="6">
        <v>12.99</v>
      </c>
      <c r="AK633" s="6">
        <v>29.22</v>
      </c>
      <c r="AL633" s="6">
        <v>-5.6</v>
      </c>
      <c r="AM633">
        <v>4.0999999999999996</v>
      </c>
      <c r="AN633">
        <v>4.0999999999999996</v>
      </c>
      <c r="AO633">
        <v>2.2999999999999998</v>
      </c>
      <c r="AP633">
        <v>0.2</v>
      </c>
      <c r="AQ633">
        <v>-51.1</v>
      </c>
      <c r="AR633">
        <v>-33</v>
      </c>
      <c r="AS633">
        <v>-44.9</v>
      </c>
      <c r="AT633">
        <v>-25.6</v>
      </c>
      <c r="AU633">
        <v>-55.4</v>
      </c>
      <c r="AV633">
        <v>8.9</v>
      </c>
      <c r="AW633">
        <v>9999</v>
      </c>
      <c r="AX633" s="6">
        <v>4.1399999999999997</v>
      </c>
      <c r="AY633" s="6">
        <v>-8.06</v>
      </c>
      <c r="AZ633" s="6">
        <v>0</v>
      </c>
      <c r="BA633" s="6">
        <v>-2.4900000000000002</v>
      </c>
      <c r="BB633" s="6">
        <v>-3.87</v>
      </c>
      <c r="BC633" s="6">
        <v>0.68</v>
      </c>
      <c r="BD633" s="6">
        <v>4.9000000000000004</v>
      </c>
      <c r="BE633" s="6">
        <v>-0.7</v>
      </c>
      <c r="BF633" s="6">
        <v>-34.31</v>
      </c>
      <c r="BG633" s="6">
        <v>50.04</v>
      </c>
      <c r="BH633" s="6">
        <v>300.74</v>
      </c>
    </row>
    <row r="634" spans="1:60" hidden="1" x14ac:dyDescent="0.2">
      <c r="A634" t="s">
        <v>3779</v>
      </c>
      <c r="B634" t="s">
        <v>1657</v>
      </c>
      <c r="C634" t="s">
        <v>1657</v>
      </c>
      <c r="D634">
        <v>73</v>
      </c>
      <c r="E634" t="s">
        <v>520</v>
      </c>
      <c r="G634" t="s">
        <v>84</v>
      </c>
      <c r="H634" t="s">
        <v>1658</v>
      </c>
      <c r="K634" t="s">
        <v>65</v>
      </c>
      <c r="L634" t="s">
        <v>66</v>
      </c>
      <c r="M634" t="s">
        <v>1400</v>
      </c>
      <c r="N634" t="s">
        <v>1659</v>
      </c>
      <c r="O634" s="19">
        <f t="shared" si="5"/>
        <v>40415</v>
      </c>
      <c r="P634">
        <v>1</v>
      </c>
      <c r="Q634" t="s">
        <v>1660</v>
      </c>
      <c r="R634" s="6">
        <v>2.3199999999999998</v>
      </c>
      <c r="S634">
        <v>38.9</v>
      </c>
      <c r="T634">
        <v>22.6</v>
      </c>
      <c r="U634" s="5">
        <v>0</v>
      </c>
      <c r="V634" s="5">
        <v>0</v>
      </c>
      <c r="W634" s="6">
        <v>7.78</v>
      </c>
      <c r="X634" s="6">
        <v>7.71</v>
      </c>
      <c r="Y634" s="6">
        <v>-29.81</v>
      </c>
      <c r="Z634" s="6">
        <v>0.97</v>
      </c>
      <c r="AA634" s="6">
        <v>0.84</v>
      </c>
      <c r="AB634" s="6">
        <v>4.18</v>
      </c>
      <c r="AC634" s="6">
        <v>-4.9000000000000004</v>
      </c>
      <c r="AD634" s="6">
        <v>48.92</v>
      </c>
      <c r="AE634" s="6">
        <v>0.96</v>
      </c>
      <c r="AF634" s="6">
        <v>7.66</v>
      </c>
      <c r="AG634" s="6">
        <v>9.91</v>
      </c>
      <c r="AH634" s="6">
        <v>-29.2</v>
      </c>
      <c r="AI634" s="6">
        <v>0.92</v>
      </c>
      <c r="AJ634" s="6">
        <v>6.22</v>
      </c>
      <c r="AK634" s="6">
        <v>1.94</v>
      </c>
      <c r="AL634" s="6">
        <v>5.12</v>
      </c>
      <c r="AN634">
        <v>16.8</v>
      </c>
      <c r="AO634">
        <v>9.5</v>
      </c>
      <c r="AP634">
        <v>3.9</v>
      </c>
      <c r="AQ634">
        <v>-11</v>
      </c>
      <c r="AS634">
        <v>-37.799999999999997</v>
      </c>
      <c r="AT634">
        <v>-3.7</v>
      </c>
      <c r="AU634">
        <v>-29.7</v>
      </c>
      <c r="AV634">
        <v>26.8</v>
      </c>
      <c r="AW634">
        <v>3.4</v>
      </c>
      <c r="AX634" s="6">
        <v>3.43</v>
      </c>
      <c r="AY634" s="6">
        <v>-8.8000000000000007</v>
      </c>
      <c r="AZ634" s="6">
        <v>0</v>
      </c>
      <c r="BA634" s="6">
        <v>-2.46</v>
      </c>
      <c r="BB634" s="6">
        <v>9.2899999999999991</v>
      </c>
      <c r="BC634" s="6">
        <v>9.64</v>
      </c>
      <c r="BD634" s="6">
        <v>26.68</v>
      </c>
      <c r="BE634" s="6">
        <v>37.020000000000003</v>
      </c>
      <c r="BF634" s="6">
        <v>-36.92</v>
      </c>
      <c r="BG634" s="6">
        <v>40.130000000000003</v>
      </c>
      <c r="BH634" s="6">
        <v>-25.36</v>
      </c>
    </row>
    <row r="635" spans="1:60" hidden="1" x14ac:dyDescent="0.2">
      <c r="A635" t="s">
        <v>3784</v>
      </c>
      <c r="B635" t="s">
        <v>2523</v>
      </c>
      <c r="C635" t="s">
        <v>2524</v>
      </c>
      <c r="D635">
        <v>49</v>
      </c>
      <c r="E635" t="s">
        <v>1113</v>
      </c>
      <c r="G635" t="s">
        <v>94</v>
      </c>
      <c r="H635" t="s">
        <v>2525</v>
      </c>
      <c r="K635" t="s">
        <v>76</v>
      </c>
      <c r="L635" t="s">
        <v>229</v>
      </c>
      <c r="M635" t="s">
        <v>522</v>
      </c>
      <c r="N635" t="s">
        <v>2526</v>
      </c>
      <c r="O635" s="19">
        <f t="shared" si="5"/>
        <v>8061</v>
      </c>
      <c r="P635">
        <v>4</v>
      </c>
      <c r="Q635" t="s">
        <v>2527</v>
      </c>
      <c r="R635" s="6">
        <v>12.73</v>
      </c>
      <c r="S635">
        <v>216.3</v>
      </c>
      <c r="T635">
        <v>216.3</v>
      </c>
      <c r="U635" s="5">
        <v>0</v>
      </c>
      <c r="V635" s="5">
        <v>0</v>
      </c>
      <c r="W635" s="6">
        <v>7.32</v>
      </c>
      <c r="X635" s="6">
        <v>-3.24</v>
      </c>
      <c r="Y635" s="6">
        <v>-15.94</v>
      </c>
      <c r="Z635" s="6">
        <v>0.93</v>
      </c>
      <c r="AA635" s="6">
        <v>0.81</v>
      </c>
      <c r="AB635" s="6">
        <v>0.09</v>
      </c>
      <c r="AC635" s="6">
        <v>-9.91</v>
      </c>
      <c r="AD635" s="6">
        <v>-3.92</v>
      </c>
      <c r="AE635" s="6">
        <v>0.95</v>
      </c>
      <c r="AF635" s="6">
        <v>6.36</v>
      </c>
      <c r="AG635" s="6">
        <v>0.44</v>
      </c>
      <c r="AH635" s="6">
        <v>-33.840000000000003</v>
      </c>
      <c r="AI635" s="6">
        <v>0.9</v>
      </c>
      <c r="AJ635" s="6">
        <v>2.2799999999999998</v>
      </c>
      <c r="AK635" s="6">
        <v>0.01</v>
      </c>
      <c r="AL635" s="6">
        <v>-0.09</v>
      </c>
      <c r="AM635">
        <v>13.1</v>
      </c>
      <c r="AN635">
        <v>17</v>
      </c>
      <c r="AO635">
        <v>5.9</v>
      </c>
      <c r="AP635">
        <v>1.1000000000000001</v>
      </c>
      <c r="AQ635">
        <v>20.9</v>
      </c>
      <c r="AR635">
        <v>-4.2</v>
      </c>
      <c r="AS635">
        <v>-23.7</v>
      </c>
      <c r="AT635">
        <v>-13.7</v>
      </c>
      <c r="AU635">
        <v>-73.3</v>
      </c>
      <c r="AV635">
        <v>20.2</v>
      </c>
      <c r="AW635">
        <v>16.3</v>
      </c>
      <c r="AX635" s="6">
        <v>2.8</v>
      </c>
      <c r="AY635" s="6">
        <v>-2.85</v>
      </c>
      <c r="AZ635" s="6">
        <v>0</v>
      </c>
      <c r="BA635" s="6">
        <v>-1.76</v>
      </c>
      <c r="BB635" s="6">
        <v>0.45</v>
      </c>
      <c r="BC635" s="6">
        <v>10.55</v>
      </c>
      <c r="BD635" s="6">
        <v>-1.66</v>
      </c>
      <c r="BE635" s="6">
        <v>9.92</v>
      </c>
      <c r="BF635" s="6">
        <v>-13.47</v>
      </c>
      <c r="BG635" s="6">
        <v>31.76</v>
      </c>
      <c r="BH635" s="6">
        <v>1423.34</v>
      </c>
    </row>
    <row r="636" spans="1:60" hidden="1" x14ac:dyDescent="0.2">
      <c r="A636" t="s">
        <v>3789</v>
      </c>
      <c r="B636" t="s">
        <v>546</v>
      </c>
      <c r="C636" t="s">
        <v>547</v>
      </c>
      <c r="D636">
        <v>50</v>
      </c>
      <c r="E636" t="s">
        <v>172</v>
      </c>
      <c r="G636" t="s">
        <v>74</v>
      </c>
      <c r="H636" t="s">
        <v>548</v>
      </c>
      <c r="K636" t="s">
        <v>549</v>
      </c>
      <c r="L636" t="s">
        <v>66</v>
      </c>
      <c r="M636" t="s">
        <v>77</v>
      </c>
      <c r="N636" t="s">
        <v>550</v>
      </c>
      <c r="O636" s="19">
        <f t="shared" si="5"/>
        <v>3437</v>
      </c>
      <c r="P636">
        <v>2</v>
      </c>
      <c r="Q636" t="s">
        <v>551</v>
      </c>
      <c r="R636" s="6">
        <v>4.09</v>
      </c>
      <c r="S636">
        <v>36.9</v>
      </c>
      <c r="T636">
        <v>16.399999999999999</v>
      </c>
      <c r="U636" s="5">
        <v>0</v>
      </c>
      <c r="V636" s="5">
        <v>0</v>
      </c>
      <c r="W636" s="6">
        <v>29.72</v>
      </c>
      <c r="X636" s="6">
        <v>-3.82</v>
      </c>
      <c r="Y636" s="6">
        <v>14.62</v>
      </c>
      <c r="Z636" s="6">
        <v>0.83</v>
      </c>
      <c r="AA636" s="6">
        <v>0.88</v>
      </c>
      <c r="AB636" s="6">
        <v>10.93</v>
      </c>
      <c r="AC636" s="6">
        <v>4.66</v>
      </c>
      <c r="AD636" s="6">
        <v>12.17</v>
      </c>
      <c r="AE636" s="6">
        <v>0.33</v>
      </c>
      <c r="AF636" s="6">
        <v>-4.9000000000000004</v>
      </c>
      <c r="AG636" s="6">
        <v>2.0299999999999998</v>
      </c>
      <c r="AH636" s="6">
        <v>-75.91</v>
      </c>
      <c r="AI636" s="6">
        <v>0.87</v>
      </c>
      <c r="AJ636" s="6">
        <v>8.67</v>
      </c>
      <c r="AK636" s="6">
        <v>2.7</v>
      </c>
      <c r="AL636" s="6">
        <v>6.87</v>
      </c>
      <c r="AM636">
        <v>7.6</v>
      </c>
      <c r="AN636">
        <v>9</v>
      </c>
      <c r="AO636">
        <v>4</v>
      </c>
      <c r="AP636">
        <v>2.5</v>
      </c>
      <c r="AQ636">
        <v>-20.5</v>
      </c>
      <c r="AR636">
        <v>-16.2</v>
      </c>
      <c r="AS636">
        <v>-40.5</v>
      </c>
      <c r="AT636">
        <v>-6.9</v>
      </c>
      <c r="AU636">
        <v>45</v>
      </c>
      <c r="AV636">
        <v>5.2</v>
      </c>
      <c r="AW636">
        <v>0.6</v>
      </c>
      <c r="AX636" s="6">
        <v>2.68</v>
      </c>
      <c r="AY636" s="6">
        <v>10.43</v>
      </c>
      <c r="AZ636" s="6">
        <v>0</v>
      </c>
      <c r="BA636" s="6">
        <v>-1.29</v>
      </c>
      <c r="BB636" s="6">
        <v>-1.1299999999999999</v>
      </c>
      <c r="BC636" s="6">
        <v>-7.88</v>
      </c>
      <c r="BD636" s="6">
        <v>9.65</v>
      </c>
      <c r="BE636" s="6">
        <v>26.37</v>
      </c>
      <c r="BF636" s="6">
        <v>64.25</v>
      </c>
      <c r="BG636" s="6">
        <v>30.28</v>
      </c>
      <c r="BH636" s="6">
        <v>194.56</v>
      </c>
    </row>
    <row r="637" spans="1:60" hidden="1" x14ac:dyDescent="0.2">
      <c r="A637" t="s">
        <v>3794</v>
      </c>
      <c r="B637" t="s">
        <v>708</v>
      </c>
      <c r="C637" t="s">
        <v>709</v>
      </c>
      <c r="D637">
        <v>80</v>
      </c>
      <c r="E637" t="s">
        <v>505</v>
      </c>
      <c r="G637" t="s">
        <v>710</v>
      </c>
      <c r="H637" t="s">
        <v>711</v>
      </c>
      <c r="K637" t="s">
        <v>297</v>
      </c>
      <c r="L637" t="s">
        <v>558</v>
      </c>
      <c r="M637" t="s">
        <v>704</v>
      </c>
      <c r="N637" t="s">
        <v>712</v>
      </c>
      <c r="O637" s="19">
        <f t="shared" si="5"/>
        <v>56024</v>
      </c>
      <c r="P637">
        <v>1</v>
      </c>
      <c r="Q637" t="s">
        <v>713</v>
      </c>
      <c r="R637" s="6">
        <v>6.81</v>
      </c>
      <c r="S637">
        <v>35.9</v>
      </c>
      <c r="T637">
        <v>184.1</v>
      </c>
      <c r="U637" s="5">
        <v>0</v>
      </c>
      <c r="V637" s="5">
        <v>0</v>
      </c>
      <c r="W637" s="6">
        <v>9.41</v>
      </c>
      <c r="X637" s="6">
        <v>13.45</v>
      </c>
      <c r="Y637" s="6">
        <v>-31.92</v>
      </c>
      <c r="Z637" s="6">
        <v>0.84</v>
      </c>
      <c r="AA637" s="6">
        <v>0.8</v>
      </c>
      <c r="AB637" s="6">
        <v>7.18</v>
      </c>
      <c r="AC637" s="6">
        <v>21.22</v>
      </c>
      <c r="AD637" s="6">
        <v>-5.04</v>
      </c>
      <c r="AE637" s="6">
        <v>0.28000000000000003</v>
      </c>
      <c r="AF637" s="6">
        <v>18.690000000000001</v>
      </c>
      <c r="AG637" s="6">
        <v>37.979999999999997</v>
      </c>
      <c r="AH637" s="6">
        <v>4.09</v>
      </c>
      <c r="AI637" s="6">
        <v>0.95</v>
      </c>
      <c r="AJ637" s="6">
        <v>7.37</v>
      </c>
      <c r="AK637" s="6">
        <v>9.83</v>
      </c>
      <c r="AL637" s="6">
        <v>1.37</v>
      </c>
      <c r="AM637">
        <v>5.3</v>
      </c>
      <c r="AN637">
        <v>5.3</v>
      </c>
      <c r="AO637">
        <v>4.3</v>
      </c>
      <c r="AP637">
        <v>0.4</v>
      </c>
      <c r="AQ637">
        <v>-13.2</v>
      </c>
      <c r="AR637">
        <v>-13.1</v>
      </c>
      <c r="AS637">
        <v>-42.2</v>
      </c>
      <c r="AT637">
        <v>-14.1</v>
      </c>
      <c r="AU637">
        <v>-20</v>
      </c>
      <c r="AV637">
        <v>37.299999999999997</v>
      </c>
      <c r="AW637">
        <v>9999</v>
      </c>
      <c r="AX637" s="6">
        <v>2.25</v>
      </c>
      <c r="AY637" s="6">
        <v>10.77</v>
      </c>
      <c r="AZ637" s="6">
        <v>0</v>
      </c>
      <c r="BA637" s="6">
        <v>-0.23</v>
      </c>
      <c r="BB637" s="6">
        <v>-8.39</v>
      </c>
      <c r="BC637" s="6">
        <v>-13.5</v>
      </c>
      <c r="BD637" s="6">
        <v>0.63</v>
      </c>
      <c r="BE637" s="6">
        <v>-11.47</v>
      </c>
      <c r="BF637" s="6">
        <v>66.790000000000006</v>
      </c>
      <c r="BG637" s="6">
        <v>24.96</v>
      </c>
      <c r="BH637" s="6">
        <v>537.49</v>
      </c>
    </row>
    <row r="638" spans="1:60" hidden="1" x14ac:dyDescent="0.2">
      <c r="A638" t="s">
        <v>3800</v>
      </c>
      <c r="B638" t="s">
        <v>2909</v>
      </c>
      <c r="C638" t="s">
        <v>2910</v>
      </c>
      <c r="D638">
        <v>42</v>
      </c>
      <c r="E638" t="s">
        <v>331</v>
      </c>
      <c r="G638" t="s">
        <v>74</v>
      </c>
      <c r="H638" t="s">
        <v>2911</v>
      </c>
      <c r="K638" t="s">
        <v>105</v>
      </c>
      <c r="L638" t="s">
        <v>86</v>
      </c>
      <c r="M638" t="s">
        <v>198</v>
      </c>
      <c r="N638" t="s">
        <v>2912</v>
      </c>
      <c r="O638" s="19">
        <f t="shared" si="5"/>
        <v>8649</v>
      </c>
      <c r="P638">
        <v>1</v>
      </c>
      <c r="Q638" t="s">
        <v>2913</v>
      </c>
      <c r="R638" s="6">
        <v>4.71</v>
      </c>
      <c r="S638">
        <v>55.1</v>
      </c>
      <c r="T638">
        <v>45.1</v>
      </c>
      <c r="U638" s="5">
        <v>0</v>
      </c>
      <c r="V638" s="5">
        <v>0</v>
      </c>
      <c r="W638" s="6">
        <v>9.92</v>
      </c>
      <c r="X638" s="6">
        <v>0.1</v>
      </c>
      <c r="Y638" s="6">
        <v>-33.68</v>
      </c>
      <c r="Z638" s="6">
        <v>0.87</v>
      </c>
      <c r="AA638" s="6">
        <v>0.71</v>
      </c>
      <c r="AB638" s="6">
        <v>6.13</v>
      </c>
      <c r="AC638" s="6">
        <v>1.3</v>
      </c>
      <c r="AD638" s="6">
        <v>-24.34</v>
      </c>
      <c r="AE638" s="6">
        <v>0.68</v>
      </c>
      <c r="AF638" s="6">
        <v>6.56</v>
      </c>
      <c r="AG638" s="6">
        <v>-6.1</v>
      </c>
      <c r="AH638" s="6">
        <v>-26.29</v>
      </c>
      <c r="AI638" s="6">
        <v>0.96</v>
      </c>
      <c r="AJ638" s="6">
        <v>4.0199999999999996</v>
      </c>
      <c r="AK638" s="6">
        <v>1.1399999999999999</v>
      </c>
      <c r="AL638" s="6">
        <v>-3.1</v>
      </c>
      <c r="AM638">
        <v>15.9</v>
      </c>
      <c r="AN638">
        <v>11.7</v>
      </c>
      <c r="AO638">
        <v>9.1999999999999993</v>
      </c>
      <c r="AP638">
        <v>0.3</v>
      </c>
      <c r="AQ638">
        <v>-14.6</v>
      </c>
      <c r="AR638">
        <v>-5.2</v>
      </c>
      <c r="AS638">
        <v>-19.100000000000001</v>
      </c>
      <c r="AT638">
        <v>-13</v>
      </c>
      <c r="AU638">
        <v>5.9</v>
      </c>
      <c r="AV638">
        <v>12.8</v>
      </c>
      <c r="AW638">
        <v>3.7</v>
      </c>
      <c r="AX638" s="6">
        <v>1.1599999999999999</v>
      </c>
      <c r="AY638" s="6">
        <v>0.93</v>
      </c>
      <c r="AZ638" s="6">
        <v>0</v>
      </c>
      <c r="BA638" s="6">
        <v>-3.16</v>
      </c>
      <c r="BB638" s="6">
        <v>4.04</v>
      </c>
      <c r="BC638" s="6">
        <v>-5.43</v>
      </c>
      <c r="BD638" s="6">
        <v>-11.71</v>
      </c>
      <c r="BE638" s="6">
        <v>0.08</v>
      </c>
      <c r="BF638" s="6">
        <v>4.76</v>
      </c>
      <c r="BG638" s="6">
        <v>12.19</v>
      </c>
      <c r="BH638" s="6">
        <v>114.06</v>
      </c>
    </row>
    <row r="639" spans="1:60" hidden="1" x14ac:dyDescent="0.2">
      <c r="A639" t="s">
        <v>3806</v>
      </c>
      <c r="B639" t="s">
        <v>526</v>
      </c>
      <c r="C639" t="s">
        <v>527</v>
      </c>
      <c r="D639">
        <v>68</v>
      </c>
      <c r="E639" t="s">
        <v>196</v>
      </c>
      <c r="G639" t="s">
        <v>94</v>
      </c>
      <c r="H639" t="s">
        <v>528</v>
      </c>
      <c r="K639" t="s">
        <v>65</v>
      </c>
      <c r="L639" t="s">
        <v>229</v>
      </c>
      <c r="M639" t="s">
        <v>230</v>
      </c>
      <c r="N639" t="s">
        <v>529</v>
      </c>
      <c r="O639" s="19">
        <f t="shared" si="5"/>
        <v>3788</v>
      </c>
      <c r="P639">
        <v>1</v>
      </c>
      <c r="Q639" t="s">
        <v>438</v>
      </c>
      <c r="R639" s="6">
        <v>2.2799999999999998</v>
      </c>
      <c r="S639">
        <v>41.1</v>
      </c>
      <c r="T639">
        <v>170</v>
      </c>
      <c r="U639" s="5">
        <v>0</v>
      </c>
      <c r="V639" s="5">
        <v>0</v>
      </c>
      <c r="W639" s="6">
        <v>12.48</v>
      </c>
      <c r="X639" s="6">
        <v>5.95</v>
      </c>
      <c r="Y639" s="6">
        <v>-22</v>
      </c>
      <c r="Z639" s="6">
        <v>0.99</v>
      </c>
      <c r="AA639" s="6">
        <v>0.9</v>
      </c>
      <c r="AB639" s="6">
        <v>3.52</v>
      </c>
      <c r="AC639" s="6">
        <v>9.44</v>
      </c>
      <c r="AD639" s="6">
        <v>10.75</v>
      </c>
      <c r="AE639" s="6">
        <v>0.71</v>
      </c>
      <c r="AF639" s="6">
        <v>-1.48</v>
      </c>
      <c r="AG639" s="6">
        <v>-14.97</v>
      </c>
      <c r="AH639" s="6">
        <v>80</v>
      </c>
      <c r="AI639" s="6">
        <v>0.59</v>
      </c>
      <c r="AJ639" s="6">
        <v>-2.19</v>
      </c>
      <c r="AK639" s="6">
        <v>2.09</v>
      </c>
      <c r="AL639" s="6">
        <v>2.35</v>
      </c>
      <c r="AM639">
        <v>39</v>
      </c>
      <c r="AN639">
        <v>18</v>
      </c>
      <c r="AO639">
        <v>23</v>
      </c>
      <c r="AP639">
        <v>1.3</v>
      </c>
      <c r="AQ639">
        <v>5.5</v>
      </c>
      <c r="AR639">
        <v>48.3</v>
      </c>
      <c r="AS639">
        <v>57.2</v>
      </c>
      <c r="AT639">
        <v>34.200000000000003</v>
      </c>
      <c r="AU639">
        <v>-16.8</v>
      </c>
      <c r="AV639">
        <v>30.5</v>
      </c>
      <c r="AW639">
        <v>9999</v>
      </c>
      <c r="AX639" s="6">
        <v>1.1000000000000001</v>
      </c>
      <c r="AY639" s="6">
        <v>12.2</v>
      </c>
      <c r="AZ639" s="6">
        <v>0</v>
      </c>
      <c r="BA639" s="6">
        <v>-0.67</v>
      </c>
      <c r="BB639" s="6">
        <v>1.68</v>
      </c>
      <c r="BC639" s="6">
        <v>10.24</v>
      </c>
      <c r="BD639" s="6">
        <v>25.82</v>
      </c>
      <c r="BE639" s="6">
        <v>13.29</v>
      </c>
      <c r="BF639" s="6">
        <v>77.8</v>
      </c>
      <c r="BG639" s="6">
        <v>11.53</v>
      </c>
      <c r="BH639" s="6">
        <v>650.67999999999995</v>
      </c>
    </row>
    <row r="640" spans="1:60" hidden="1" x14ac:dyDescent="0.2">
      <c r="A640" t="s">
        <v>3812</v>
      </c>
      <c r="B640" t="s">
        <v>3737</v>
      </c>
      <c r="C640" t="s">
        <v>3738</v>
      </c>
      <c r="D640">
        <v>74</v>
      </c>
      <c r="E640" t="s">
        <v>1250</v>
      </c>
      <c r="G640" t="s">
        <v>414</v>
      </c>
      <c r="H640" t="s">
        <v>3739</v>
      </c>
      <c r="K640" t="s">
        <v>297</v>
      </c>
      <c r="L640" t="s">
        <v>86</v>
      </c>
      <c r="M640" t="s">
        <v>106</v>
      </c>
      <c r="N640" t="s">
        <v>3740</v>
      </c>
      <c r="O640" s="19">
        <f t="shared" si="5"/>
        <v>1136</v>
      </c>
      <c r="P640">
        <v>4</v>
      </c>
      <c r="Q640" t="s">
        <v>1304</v>
      </c>
      <c r="R640" s="6">
        <v>6.89</v>
      </c>
      <c r="S640">
        <v>53.2</v>
      </c>
      <c r="T640">
        <v>100</v>
      </c>
      <c r="U640" s="5">
        <v>0</v>
      </c>
      <c r="V640" s="5">
        <v>0</v>
      </c>
      <c r="W640" s="6">
        <v>12.09</v>
      </c>
      <c r="X640" s="6">
        <v>16.53</v>
      </c>
      <c r="Y640" s="6">
        <v>-11</v>
      </c>
      <c r="Z640" s="6">
        <v>0.92</v>
      </c>
      <c r="AA640" s="6">
        <v>0.63</v>
      </c>
      <c r="AB640" s="6">
        <v>5.63</v>
      </c>
      <c r="AC640" s="6">
        <v>13.46</v>
      </c>
      <c r="AD640" s="6">
        <v>-31.95</v>
      </c>
      <c r="AE640" s="6">
        <v>0.25</v>
      </c>
      <c r="AF640" s="6">
        <v>0.06</v>
      </c>
      <c r="AG640" s="6">
        <v>47.78</v>
      </c>
      <c r="AH640" s="6">
        <v>114.73</v>
      </c>
      <c r="AI640" s="6">
        <v>0.96</v>
      </c>
      <c r="AJ640" s="6">
        <v>7.83</v>
      </c>
      <c r="AK640" s="6">
        <v>7.45</v>
      </c>
      <c r="AL640" s="6">
        <v>-6.26</v>
      </c>
      <c r="AM640">
        <v>7.7</v>
      </c>
      <c r="AN640">
        <v>6.1</v>
      </c>
      <c r="AO640">
        <v>10.9</v>
      </c>
      <c r="AP640">
        <v>0.4</v>
      </c>
      <c r="AQ640">
        <v>-50.7</v>
      </c>
      <c r="AR640">
        <v>-39.6</v>
      </c>
      <c r="AS640">
        <v>23.1</v>
      </c>
      <c r="AT640">
        <v>-40.5</v>
      </c>
      <c r="AU640">
        <v>-48.4</v>
      </c>
      <c r="AV640">
        <v>19.7</v>
      </c>
      <c r="AW640">
        <v>9999</v>
      </c>
      <c r="AX640" s="6">
        <v>0.65</v>
      </c>
      <c r="AY640" s="6">
        <v>-4.3</v>
      </c>
      <c r="AZ640" s="6">
        <v>0</v>
      </c>
      <c r="BA640" s="6">
        <v>-3.13</v>
      </c>
      <c r="BB640" s="6">
        <v>-0.6</v>
      </c>
      <c r="BC640" s="6">
        <v>-0.83</v>
      </c>
      <c r="BD640" s="6">
        <v>-2.4500000000000002</v>
      </c>
      <c r="BE640" s="6">
        <v>-20.67</v>
      </c>
      <c r="BF640" s="6">
        <v>-19.71</v>
      </c>
      <c r="BG640" s="6">
        <v>6.71</v>
      </c>
      <c r="BH640" s="6">
        <v>1893.13</v>
      </c>
    </row>
    <row r="641" spans="1:60" hidden="1" x14ac:dyDescent="0.2">
      <c r="A641" t="s">
        <v>3818</v>
      </c>
      <c r="B641" t="s">
        <v>270</v>
      </c>
      <c r="C641" t="s">
        <v>271</v>
      </c>
      <c r="D641">
        <v>38</v>
      </c>
      <c r="E641" t="s">
        <v>272</v>
      </c>
      <c r="G641" t="s">
        <v>74</v>
      </c>
      <c r="H641" t="s">
        <v>273</v>
      </c>
      <c r="K641" t="s">
        <v>274</v>
      </c>
      <c r="L641" t="s">
        <v>181</v>
      </c>
      <c r="M641" t="s">
        <v>275</v>
      </c>
      <c r="N641" t="s">
        <v>276</v>
      </c>
      <c r="O641" s="19">
        <f t="shared" si="5"/>
        <v>3992</v>
      </c>
      <c r="P641">
        <v>1</v>
      </c>
      <c r="Q641" t="s">
        <v>277</v>
      </c>
      <c r="R641" s="6">
        <v>6.9</v>
      </c>
      <c r="S641">
        <v>89.4</v>
      </c>
      <c r="T641">
        <v>100</v>
      </c>
      <c r="U641" s="5">
        <v>0</v>
      </c>
      <c r="V641" s="5">
        <v>0</v>
      </c>
      <c r="W641" s="6">
        <v>5.0999999999999996</v>
      </c>
      <c r="X641" s="6">
        <v>-5.0199999999999996</v>
      </c>
      <c r="Y641" s="6">
        <v>3.39</v>
      </c>
      <c r="Z641" s="6">
        <v>-0.03</v>
      </c>
      <c r="AA641" s="6">
        <v>0.83</v>
      </c>
      <c r="AB641" s="6">
        <v>4.7300000000000004</v>
      </c>
      <c r="AC641" s="6">
        <v>-5.74</v>
      </c>
      <c r="AD641" s="6">
        <v>-7.17</v>
      </c>
      <c r="AE641" s="6">
        <v>0.55000000000000004</v>
      </c>
      <c r="AF641" s="6">
        <v>5.13</v>
      </c>
      <c r="AG641" s="6">
        <v>-2.9</v>
      </c>
      <c r="AH641" s="6">
        <v>19.510000000000002</v>
      </c>
      <c r="AI641" s="6">
        <v>0.95</v>
      </c>
      <c r="AJ641" s="6">
        <v>15.54</v>
      </c>
      <c r="AK641" s="6">
        <v>12.93</v>
      </c>
      <c r="AL641" s="6">
        <v>11.67</v>
      </c>
      <c r="AN641">
        <v>12.9</v>
      </c>
      <c r="AO641">
        <v>6</v>
      </c>
      <c r="AP641">
        <v>1.7</v>
      </c>
      <c r="AQ641">
        <v>-30.8</v>
      </c>
      <c r="AS641">
        <v>-60</v>
      </c>
      <c r="AT641">
        <v>-44</v>
      </c>
      <c r="AU641">
        <v>-29.5</v>
      </c>
      <c r="AV641">
        <v>49.8</v>
      </c>
      <c r="AW641">
        <v>9999</v>
      </c>
      <c r="AX641" s="6">
        <v>0.55000000000000004</v>
      </c>
      <c r="AY641" s="6">
        <v>-11.48</v>
      </c>
      <c r="AZ641" s="6">
        <v>0</v>
      </c>
      <c r="BA641" s="6">
        <v>-4.03</v>
      </c>
      <c r="BB641" s="6">
        <v>-3.71</v>
      </c>
      <c r="BC641" s="6">
        <v>7.53</v>
      </c>
      <c r="BD641" s="6">
        <v>0.71</v>
      </c>
      <c r="BE641" s="6">
        <v>-25.09</v>
      </c>
      <c r="BF641" s="6">
        <v>-45.66</v>
      </c>
      <c r="BG641" s="6">
        <v>5.67</v>
      </c>
      <c r="BH641" s="6">
        <v>2561.9299999999998</v>
      </c>
    </row>
    <row r="642" spans="1:60" hidden="1" x14ac:dyDescent="0.2">
      <c r="A642" t="s">
        <v>3824</v>
      </c>
      <c r="B642" t="s">
        <v>702</v>
      </c>
      <c r="C642" t="s">
        <v>702</v>
      </c>
      <c r="D642">
        <v>80</v>
      </c>
      <c r="E642" t="s">
        <v>413</v>
      </c>
      <c r="G642" t="s">
        <v>127</v>
      </c>
      <c r="H642" t="s">
        <v>703</v>
      </c>
      <c r="K642" t="s">
        <v>297</v>
      </c>
      <c r="L642" t="s">
        <v>558</v>
      </c>
      <c r="M642" t="s">
        <v>704</v>
      </c>
      <c r="N642" t="s">
        <v>705</v>
      </c>
      <c r="O642" s="19">
        <f t="shared" si="5"/>
        <v>59053</v>
      </c>
      <c r="P642">
        <v>4</v>
      </c>
      <c r="Q642" t="s">
        <v>706</v>
      </c>
      <c r="R642" s="6">
        <v>6.44</v>
      </c>
      <c r="S642">
        <v>35.799999999999997</v>
      </c>
      <c r="T642">
        <v>183.5</v>
      </c>
      <c r="U642" s="5">
        <v>0</v>
      </c>
      <c r="V642" s="5">
        <v>0</v>
      </c>
      <c r="W642" s="6">
        <v>9.4600000000000009</v>
      </c>
      <c r="X642" s="6">
        <v>13.51</v>
      </c>
      <c r="Y642" s="6">
        <v>-32</v>
      </c>
      <c r="Z642" s="6">
        <v>0.84</v>
      </c>
      <c r="AA642" s="6">
        <v>0.8</v>
      </c>
      <c r="AB642" s="6">
        <v>7.18</v>
      </c>
      <c r="AC642" s="6">
        <v>21.22</v>
      </c>
      <c r="AD642" s="6">
        <v>-5.37</v>
      </c>
      <c r="AE642" s="6">
        <v>0.28000000000000003</v>
      </c>
      <c r="AF642" s="6">
        <v>18.690000000000001</v>
      </c>
      <c r="AG642" s="6">
        <v>37.979999999999997</v>
      </c>
      <c r="AH642" s="6">
        <v>4.4400000000000004</v>
      </c>
      <c r="AI642" s="6">
        <v>0.95</v>
      </c>
      <c r="AJ642" s="6">
        <v>7.37</v>
      </c>
      <c r="AK642" s="6">
        <v>9.83</v>
      </c>
      <c r="AL642" s="6">
        <v>1.3</v>
      </c>
      <c r="AM642">
        <v>5.6</v>
      </c>
      <c r="AN642">
        <v>5.5</v>
      </c>
      <c r="AO642">
        <v>4.5</v>
      </c>
      <c r="AP642">
        <v>0.4</v>
      </c>
      <c r="AQ642">
        <v>-23.7</v>
      </c>
      <c r="AR642">
        <v>-23.6</v>
      </c>
      <c r="AS642">
        <v>-49</v>
      </c>
      <c r="AT642">
        <v>-25.4</v>
      </c>
      <c r="AU642">
        <v>-28.3</v>
      </c>
      <c r="AV642">
        <v>37.299999999999997</v>
      </c>
      <c r="AW642">
        <v>9999</v>
      </c>
      <c r="AX642" s="6">
        <v>0.18</v>
      </c>
      <c r="AY642" s="6">
        <v>8.48</v>
      </c>
      <c r="AZ642" s="6">
        <v>0</v>
      </c>
      <c r="BA642" s="6">
        <v>0.37</v>
      </c>
      <c r="BB642" s="6">
        <v>-8.6</v>
      </c>
      <c r="BC642" s="6">
        <v>-15.14</v>
      </c>
      <c r="BD642" s="6">
        <v>-3.13</v>
      </c>
      <c r="BE642" s="6">
        <v>-12.23</v>
      </c>
      <c r="BF642" s="6">
        <v>50.24</v>
      </c>
      <c r="BG642" s="6">
        <v>1.86</v>
      </c>
      <c r="BH642" s="6">
        <v>644.9</v>
      </c>
    </row>
    <row r="643" spans="1:60" hidden="1" x14ac:dyDescent="0.2">
      <c r="A643" t="s">
        <v>3828</v>
      </c>
      <c r="B643" t="s">
        <v>3463</v>
      </c>
      <c r="C643" t="s">
        <v>3464</v>
      </c>
      <c r="D643">
        <v>20</v>
      </c>
      <c r="E643" t="s">
        <v>617</v>
      </c>
      <c r="H643" t="s">
        <v>3465</v>
      </c>
      <c r="K643" t="s">
        <v>65</v>
      </c>
      <c r="L643" t="s">
        <v>66</v>
      </c>
      <c r="M643" t="s">
        <v>67</v>
      </c>
      <c r="N643" t="s">
        <v>3466</v>
      </c>
      <c r="O643" s="19">
        <f t="shared" si="5"/>
        <v>3389</v>
      </c>
      <c r="P643">
        <v>1</v>
      </c>
      <c r="Q643" t="s">
        <v>927</v>
      </c>
      <c r="R643" s="6">
        <v>8.57</v>
      </c>
      <c r="S643">
        <v>403.6</v>
      </c>
      <c r="T643">
        <v>322.89999999999998</v>
      </c>
      <c r="U643" s="5">
        <v>0</v>
      </c>
      <c r="V643" s="5">
        <v>0</v>
      </c>
      <c r="W643" s="6">
        <v>33.99</v>
      </c>
      <c r="X643" s="6">
        <v>2.2999999999999998</v>
      </c>
      <c r="Y643" s="6">
        <v>0</v>
      </c>
      <c r="Z643" s="6">
        <v>0.91</v>
      </c>
      <c r="AA643" s="6">
        <v>0.73</v>
      </c>
      <c r="AB643" s="6">
        <v>2.52</v>
      </c>
      <c r="AC643" s="6">
        <v>-0.6</v>
      </c>
      <c r="AD643" s="6">
        <v>0.19</v>
      </c>
      <c r="AE643" s="6">
        <v>-0.2</v>
      </c>
      <c r="AF643" s="6">
        <v>0.67</v>
      </c>
      <c r="AG643" s="6">
        <v>-0.7</v>
      </c>
      <c r="AI643" s="6">
        <v>0.7</v>
      </c>
      <c r="AJ643" s="6">
        <v>0.31</v>
      </c>
      <c r="AK643" s="6">
        <v>1.25</v>
      </c>
      <c r="AL643" s="6">
        <v>-1.37</v>
      </c>
      <c r="AM643">
        <v>47.7</v>
      </c>
      <c r="AN643">
        <v>48.8</v>
      </c>
      <c r="AO643">
        <v>35.799999999999997</v>
      </c>
      <c r="AP643">
        <v>12.2</v>
      </c>
      <c r="AQ643">
        <v>-11.1</v>
      </c>
      <c r="AR643">
        <v>-18.100000000000001</v>
      </c>
      <c r="AS643">
        <v>-22.3</v>
      </c>
      <c r="AT643">
        <v>-19.2</v>
      </c>
      <c r="AU643">
        <v>-45.1</v>
      </c>
      <c r="AV643">
        <v>27.7</v>
      </c>
      <c r="AW643">
        <v>123.2</v>
      </c>
      <c r="AX643" s="6">
        <v>-0.22</v>
      </c>
      <c r="AY643" s="6">
        <v>-5.15</v>
      </c>
      <c r="AZ643" s="6">
        <v>0</v>
      </c>
      <c r="BA643" s="6">
        <v>1.89</v>
      </c>
      <c r="BB643" s="6">
        <v>1.07</v>
      </c>
      <c r="BC643" s="6">
        <v>2.57</v>
      </c>
      <c r="BD643" s="6">
        <v>-2.2999999999999998</v>
      </c>
      <c r="BE643" s="6">
        <v>8.75</v>
      </c>
      <c r="BF643" s="6">
        <v>-23.24</v>
      </c>
      <c r="BG643" s="6">
        <v>-2.15</v>
      </c>
      <c r="BH643" s="6">
        <v>482.8</v>
      </c>
    </row>
    <row r="644" spans="1:60" hidden="1" x14ac:dyDescent="0.2">
      <c r="A644" t="s">
        <v>3833</v>
      </c>
      <c r="B644" t="s">
        <v>3207</v>
      </c>
      <c r="C644" t="s">
        <v>3208</v>
      </c>
      <c r="D644">
        <v>40</v>
      </c>
      <c r="E644" t="s">
        <v>3209</v>
      </c>
      <c r="G644" t="s">
        <v>74</v>
      </c>
      <c r="H644" t="s">
        <v>3210</v>
      </c>
      <c r="K644" t="s">
        <v>76</v>
      </c>
      <c r="L644" t="s">
        <v>129</v>
      </c>
      <c r="M644" t="s">
        <v>130</v>
      </c>
      <c r="N644" t="s">
        <v>3211</v>
      </c>
      <c r="O644" s="19">
        <f t="shared" ref="O644:O648" si="6">SUBSTITUTE(SUBSTITUTE(SUBSTITUTE(N644, " Mrd. €", ""), ".", ""), ",", ".")*1</f>
        <v>10187</v>
      </c>
      <c r="P644">
        <v>4</v>
      </c>
      <c r="Q644" t="s">
        <v>1796</v>
      </c>
      <c r="R644" s="6">
        <v>3.07</v>
      </c>
      <c r="S644">
        <v>46.2</v>
      </c>
      <c r="T644">
        <v>187.5</v>
      </c>
      <c r="U644" s="5">
        <v>0</v>
      </c>
      <c r="V644" s="5">
        <v>0</v>
      </c>
      <c r="W644" s="6">
        <v>6.36</v>
      </c>
      <c r="X644" s="6">
        <v>1.07</v>
      </c>
      <c r="Y644" s="6">
        <v>0</v>
      </c>
      <c r="Z644" s="6">
        <v>0.98</v>
      </c>
      <c r="AA644" s="6">
        <v>0.84</v>
      </c>
      <c r="AB644" s="6">
        <v>-0.05</v>
      </c>
      <c r="AC644" s="6">
        <v>-4.6500000000000004</v>
      </c>
      <c r="AD644" s="6">
        <v>5.47</v>
      </c>
      <c r="AE644" s="6">
        <v>0.6</v>
      </c>
      <c r="AF644" s="6">
        <v>1.93</v>
      </c>
      <c r="AG644" s="6">
        <v>-13.47</v>
      </c>
      <c r="AH644" s="6">
        <v>61.23</v>
      </c>
      <c r="AI644" s="6">
        <v>0.98</v>
      </c>
      <c r="AJ644" s="6">
        <v>5.0599999999999996</v>
      </c>
      <c r="AK644" s="6">
        <v>2.35</v>
      </c>
      <c r="AL644" s="6">
        <v>4.7699999999999996</v>
      </c>
      <c r="AM644">
        <v>40.799999999999997</v>
      </c>
      <c r="AN644">
        <v>15.2</v>
      </c>
      <c r="AO644">
        <v>17.899999999999999</v>
      </c>
      <c r="AP644">
        <v>1.9</v>
      </c>
      <c r="AQ644">
        <v>-19.899999999999999</v>
      </c>
      <c r="AR644">
        <v>23.3</v>
      </c>
      <c r="AS644">
        <v>-2.5</v>
      </c>
      <c r="AT644">
        <v>-37.9</v>
      </c>
      <c r="AU644">
        <v>-33.700000000000003</v>
      </c>
      <c r="AV644">
        <v>30.6</v>
      </c>
      <c r="AW644">
        <v>9999</v>
      </c>
      <c r="AX644" s="6">
        <v>-0.36</v>
      </c>
      <c r="AY644" s="6">
        <v>-9.86</v>
      </c>
      <c r="AZ644" s="6">
        <v>0</v>
      </c>
      <c r="BA644" s="6">
        <v>1.19</v>
      </c>
      <c r="BB644" s="6">
        <v>0.49</v>
      </c>
      <c r="BC644" s="6">
        <v>-5.45</v>
      </c>
      <c r="BD644" s="6">
        <v>-4.3600000000000003</v>
      </c>
      <c r="BE644" s="6">
        <v>-18.079999999999998</v>
      </c>
      <c r="BF644" s="6">
        <v>-40.479999999999997</v>
      </c>
      <c r="BG644" s="6">
        <v>-3.56</v>
      </c>
      <c r="BH644" s="6">
        <v>958.33</v>
      </c>
    </row>
    <row r="645" spans="1:60" hidden="1" x14ac:dyDescent="0.2">
      <c r="A645" t="s">
        <v>3838</v>
      </c>
      <c r="B645" t="s">
        <v>2046</v>
      </c>
      <c r="C645" t="s">
        <v>2047</v>
      </c>
      <c r="D645">
        <v>33</v>
      </c>
      <c r="E645" t="s">
        <v>717</v>
      </c>
      <c r="G645" t="s">
        <v>84</v>
      </c>
      <c r="H645" t="s">
        <v>2048</v>
      </c>
      <c r="K645" t="s">
        <v>65</v>
      </c>
      <c r="L645" t="s">
        <v>229</v>
      </c>
      <c r="M645" t="s">
        <v>230</v>
      </c>
      <c r="N645" t="s">
        <v>2049</v>
      </c>
      <c r="O645" s="19">
        <f t="shared" si="6"/>
        <v>22689</v>
      </c>
      <c r="P645">
        <v>2</v>
      </c>
      <c r="Q645" t="s">
        <v>2050</v>
      </c>
      <c r="R645" s="6">
        <v>2.52</v>
      </c>
      <c r="S645">
        <v>67.2</v>
      </c>
      <c r="T645">
        <v>64.2</v>
      </c>
      <c r="U645" s="5">
        <v>0</v>
      </c>
      <c r="V645" s="5">
        <v>0</v>
      </c>
      <c r="W645" s="6">
        <v>5.53</v>
      </c>
      <c r="X645" s="6">
        <v>-1.05</v>
      </c>
      <c r="Y645" s="6">
        <v>-44.44</v>
      </c>
      <c r="Z645" s="6">
        <v>0.94</v>
      </c>
      <c r="AA645" s="6">
        <v>0.63</v>
      </c>
      <c r="AB645" s="6">
        <v>-3.65</v>
      </c>
      <c r="AC645" s="6">
        <v>-11.9</v>
      </c>
      <c r="AD645" s="6">
        <v>18.61</v>
      </c>
      <c r="AE645" s="6">
        <v>0.56999999999999995</v>
      </c>
      <c r="AF645" s="6">
        <v>-1.54</v>
      </c>
      <c r="AG645" s="6">
        <v>-2.61</v>
      </c>
      <c r="AH645" s="6">
        <v>-12.87</v>
      </c>
      <c r="AI645" s="6">
        <v>0.82</v>
      </c>
      <c r="AJ645" s="6">
        <v>15.1</v>
      </c>
      <c r="AK645" s="6">
        <v>20.48</v>
      </c>
      <c r="AL645" s="6">
        <v>-3.22</v>
      </c>
      <c r="AN645">
        <v>26.7</v>
      </c>
      <c r="AO645">
        <v>17.399999999999999</v>
      </c>
      <c r="AP645">
        <v>2.2000000000000002</v>
      </c>
      <c r="AQ645">
        <v>18.2</v>
      </c>
      <c r="AS645">
        <v>-15.6</v>
      </c>
      <c r="AT645">
        <v>-20.5</v>
      </c>
      <c r="AU645">
        <v>-8.1999999999999993</v>
      </c>
      <c r="AV645">
        <v>34.9</v>
      </c>
      <c r="AW645">
        <v>80</v>
      </c>
      <c r="AX645" s="6">
        <v>-0.36</v>
      </c>
      <c r="AY645" s="6">
        <v>-6.61</v>
      </c>
      <c r="AZ645" s="6">
        <v>0</v>
      </c>
      <c r="BA645" s="6">
        <v>0.04</v>
      </c>
      <c r="BB645" s="6">
        <v>10.79</v>
      </c>
      <c r="BC645" s="6">
        <v>26.75</v>
      </c>
      <c r="BD645" s="6">
        <v>25.27</v>
      </c>
      <c r="BE645" s="6">
        <v>20.149999999999999</v>
      </c>
      <c r="BF645" s="6">
        <v>-28.98</v>
      </c>
      <c r="BG645" s="6">
        <v>-3.58</v>
      </c>
      <c r="BH645" s="6">
        <v>497.24</v>
      </c>
    </row>
    <row r="646" spans="1:60" hidden="1" x14ac:dyDescent="0.2">
      <c r="A646" t="s">
        <v>3843</v>
      </c>
      <c r="B646" t="s">
        <v>1165</v>
      </c>
      <c r="C646" t="s">
        <v>1166</v>
      </c>
      <c r="D646">
        <v>55</v>
      </c>
      <c r="E646" t="s">
        <v>265</v>
      </c>
      <c r="G646" t="s">
        <v>84</v>
      </c>
      <c r="H646" t="s">
        <v>1167</v>
      </c>
      <c r="K646" t="s">
        <v>65</v>
      </c>
      <c r="L646" t="s">
        <v>1168</v>
      </c>
      <c r="M646" t="s">
        <v>1169</v>
      </c>
      <c r="N646" t="s">
        <v>1170</v>
      </c>
      <c r="O646" s="19">
        <f t="shared" si="6"/>
        <v>19842</v>
      </c>
      <c r="P646">
        <v>4</v>
      </c>
      <c r="Q646" t="s">
        <v>221</v>
      </c>
      <c r="R646" s="6">
        <v>2.88</v>
      </c>
      <c r="S646">
        <v>42.7</v>
      </c>
      <c r="T646">
        <v>65.599999999999994</v>
      </c>
      <c r="U646" s="5">
        <v>0</v>
      </c>
      <c r="V646" s="5">
        <v>0</v>
      </c>
      <c r="W646" s="6">
        <v>28.59</v>
      </c>
      <c r="X646" s="6">
        <v>22.17</v>
      </c>
      <c r="Y646" s="6">
        <v>-29.06</v>
      </c>
      <c r="Z646" s="6">
        <v>0.75</v>
      </c>
      <c r="AA646" s="6">
        <v>0.64</v>
      </c>
      <c r="AB646" s="6">
        <v>7.66</v>
      </c>
      <c r="AC646" s="6">
        <v>3.19</v>
      </c>
      <c r="AD646" s="6">
        <v>-10.18</v>
      </c>
      <c r="AE646" s="6">
        <v>0.76</v>
      </c>
      <c r="AF646" s="6">
        <v>3.3</v>
      </c>
      <c r="AG646" s="6">
        <v>3.42</v>
      </c>
      <c r="AH646" s="6">
        <v>-8.6999999999999993</v>
      </c>
      <c r="AI646" s="6">
        <v>0.73</v>
      </c>
      <c r="AJ646" s="6">
        <v>10.63</v>
      </c>
      <c r="AK646" s="6">
        <v>26.22</v>
      </c>
      <c r="AL646" s="6">
        <v>-2.2200000000000002</v>
      </c>
      <c r="AM646">
        <v>16.600000000000001</v>
      </c>
      <c r="AN646">
        <v>14.8</v>
      </c>
      <c r="AO646">
        <v>7.1</v>
      </c>
      <c r="AP646">
        <v>4</v>
      </c>
      <c r="AQ646">
        <v>-29.1</v>
      </c>
      <c r="AR646">
        <v>-40.200000000000003</v>
      </c>
      <c r="AS646">
        <v>-17.899999999999999</v>
      </c>
      <c r="AT646">
        <v>-23.3</v>
      </c>
      <c r="AU646">
        <v>-9.1999999999999993</v>
      </c>
      <c r="AV646">
        <v>14.3</v>
      </c>
      <c r="AW646">
        <v>8.9</v>
      </c>
      <c r="AX646" s="6">
        <v>-2.2799999999999998</v>
      </c>
      <c r="AY646" s="6">
        <v>2.65</v>
      </c>
      <c r="AZ646" s="6">
        <v>0</v>
      </c>
      <c r="BA646" s="6">
        <v>5.12</v>
      </c>
      <c r="BB646" s="6">
        <v>5.01</v>
      </c>
      <c r="BC646" s="6">
        <v>9.86</v>
      </c>
      <c r="BD646" s="6">
        <v>9.1</v>
      </c>
      <c r="BE646" s="6">
        <v>19.329999999999998</v>
      </c>
      <c r="BF646" s="6">
        <v>13.99</v>
      </c>
      <c r="BG646" s="6">
        <v>-20.6</v>
      </c>
      <c r="BH646" s="6">
        <v>364.77</v>
      </c>
    </row>
    <row r="647" spans="1:60" hidden="1" x14ac:dyDescent="0.2">
      <c r="A647" t="s">
        <v>3847</v>
      </c>
      <c r="B647" t="s">
        <v>823</v>
      </c>
      <c r="C647" t="s">
        <v>824</v>
      </c>
      <c r="D647">
        <v>67</v>
      </c>
      <c r="E647" t="s">
        <v>364</v>
      </c>
      <c r="G647" t="s">
        <v>74</v>
      </c>
      <c r="H647" t="s">
        <v>825</v>
      </c>
      <c r="K647" t="s">
        <v>76</v>
      </c>
      <c r="L647" t="s">
        <v>558</v>
      </c>
      <c r="M647" t="s">
        <v>826</v>
      </c>
      <c r="N647" t="s">
        <v>827</v>
      </c>
      <c r="O647" s="19">
        <f t="shared" si="6"/>
        <v>4325</v>
      </c>
      <c r="P647">
        <v>4</v>
      </c>
      <c r="Q647" t="s">
        <v>79</v>
      </c>
      <c r="R647" s="6">
        <v>5.89</v>
      </c>
      <c r="S647">
        <v>82.4</v>
      </c>
      <c r="T647">
        <v>63.5</v>
      </c>
      <c r="U647" s="5">
        <v>0</v>
      </c>
      <c r="V647" s="5">
        <v>0</v>
      </c>
      <c r="W647" s="6">
        <v>7.26</v>
      </c>
      <c r="X647" s="6">
        <v>9.51</v>
      </c>
      <c r="Y647" s="6">
        <v>-15.87</v>
      </c>
      <c r="Z647" s="6">
        <v>0.99</v>
      </c>
      <c r="AA647" s="6">
        <v>0.85</v>
      </c>
      <c r="AB647" s="6">
        <v>-0.2</v>
      </c>
      <c r="AC647" s="6">
        <v>-2.0099999999999998</v>
      </c>
      <c r="AD647" s="6">
        <v>-16.71</v>
      </c>
      <c r="AE647" s="6">
        <v>0.91</v>
      </c>
      <c r="AF647" s="6">
        <v>4.01</v>
      </c>
      <c r="AG647" s="6">
        <v>7.18</v>
      </c>
      <c r="AH647" s="6">
        <v>28.1</v>
      </c>
      <c r="AI647" s="6">
        <v>0.94</v>
      </c>
      <c r="AJ647" s="6">
        <v>2.41</v>
      </c>
      <c r="AK647" s="6">
        <v>1.7</v>
      </c>
      <c r="AL647" s="6">
        <v>-4.1100000000000003</v>
      </c>
      <c r="AM647">
        <v>14.1</v>
      </c>
      <c r="AN647">
        <v>14</v>
      </c>
      <c r="AO647">
        <v>7.3</v>
      </c>
      <c r="AP647">
        <v>1.2</v>
      </c>
      <c r="AQ647">
        <v>-34.5</v>
      </c>
      <c r="AR647">
        <v>-32.5</v>
      </c>
      <c r="AS647">
        <v>-46.3</v>
      </c>
      <c r="AT647">
        <v>-53.1</v>
      </c>
      <c r="AU647">
        <v>-57.2</v>
      </c>
      <c r="AV647">
        <v>46.5</v>
      </c>
      <c r="AW647">
        <v>14.1</v>
      </c>
      <c r="AX647" s="6">
        <v>-3.9</v>
      </c>
      <c r="AY647" s="6">
        <v>-9.39</v>
      </c>
      <c r="AZ647" s="6">
        <v>0</v>
      </c>
      <c r="BA647" s="6">
        <v>-0.05</v>
      </c>
      <c r="BB647" s="6">
        <v>-10</v>
      </c>
      <c r="BC647" s="6">
        <v>-19.579999999999998</v>
      </c>
      <c r="BD647" s="6">
        <v>-30.93</v>
      </c>
      <c r="BE647" s="6">
        <v>-52.65</v>
      </c>
      <c r="BF647" s="6">
        <v>-38.94</v>
      </c>
      <c r="BG647" s="6">
        <v>-32.79</v>
      </c>
      <c r="BH647" s="6">
        <v>213.81</v>
      </c>
    </row>
    <row r="648" spans="1:60" hidden="1" x14ac:dyDescent="0.2">
      <c r="A648" t="s">
        <v>3852</v>
      </c>
      <c r="B648" t="s">
        <v>553</v>
      </c>
      <c r="C648" t="s">
        <v>554</v>
      </c>
      <c r="D648">
        <v>71</v>
      </c>
      <c r="E648" t="s">
        <v>555</v>
      </c>
      <c r="H648" t="s">
        <v>556</v>
      </c>
      <c r="K648" t="s">
        <v>557</v>
      </c>
      <c r="L648" t="s">
        <v>558</v>
      </c>
      <c r="M648" t="s">
        <v>559</v>
      </c>
      <c r="N648" t="s">
        <v>560</v>
      </c>
      <c r="O648" s="19">
        <f t="shared" si="6"/>
        <v>6406</v>
      </c>
      <c r="P648">
        <v>2</v>
      </c>
      <c r="Q648" t="s">
        <v>561</v>
      </c>
      <c r="R648" s="6">
        <v>6.37</v>
      </c>
      <c r="S648">
        <v>218.8</v>
      </c>
      <c r="U648" s="5">
        <v>0</v>
      </c>
      <c r="V648" s="5">
        <v>0</v>
      </c>
      <c r="W648" s="6">
        <v>34.04</v>
      </c>
      <c r="X648" s="6">
        <v>15.71</v>
      </c>
      <c r="Y648" s="6">
        <v>13.33</v>
      </c>
      <c r="Z648" s="6">
        <v>0.94</v>
      </c>
      <c r="AA648" s="6">
        <v>0.8</v>
      </c>
      <c r="AB648" s="6">
        <v>47.31</v>
      </c>
      <c r="AC648" s="6">
        <v>-4.3</v>
      </c>
      <c r="AD648" s="6">
        <v>4.67</v>
      </c>
      <c r="AE648" s="6">
        <v>0.87</v>
      </c>
      <c r="AF648" s="6">
        <v>34.78</v>
      </c>
      <c r="AG648" s="6">
        <v>40.450000000000003</v>
      </c>
      <c r="AH648" s="6">
        <v>0.2</v>
      </c>
      <c r="AI648" s="6">
        <v>0.99</v>
      </c>
      <c r="AJ648" s="6">
        <v>15.48</v>
      </c>
      <c r="AK648" s="6">
        <v>9.2100000000000009</v>
      </c>
      <c r="AL648" s="6">
        <v>7.27</v>
      </c>
      <c r="AM648">
        <v>33.4</v>
      </c>
      <c r="AN648">
        <v>14.3</v>
      </c>
      <c r="AO648">
        <v>9.9</v>
      </c>
      <c r="AP648">
        <v>1</v>
      </c>
      <c r="AQ648">
        <v>-23</v>
      </c>
      <c r="AR648">
        <v>84</v>
      </c>
      <c r="AS648">
        <v>-36.6</v>
      </c>
      <c r="AT648">
        <v>-15</v>
      </c>
      <c r="AU648">
        <v>-19.899999999999999</v>
      </c>
      <c r="AV648">
        <v>62.9</v>
      </c>
      <c r="AW648">
        <v>16.7</v>
      </c>
      <c r="AY648" s="6">
        <v>9.08</v>
      </c>
      <c r="AZ648" s="6">
        <v>0</v>
      </c>
      <c r="BA648" s="6">
        <v>-0.73</v>
      </c>
      <c r="BB648" s="6">
        <v>5.34</v>
      </c>
      <c r="BC648" s="6">
        <v>2.21</v>
      </c>
      <c r="BD648" s="6">
        <v>-7.54</v>
      </c>
      <c r="BE648" s="6">
        <v>0.89</v>
      </c>
      <c r="BF648" s="6">
        <v>54.41</v>
      </c>
      <c r="BH648" s="6">
        <v>425.7</v>
      </c>
    </row>
    <row r="649" spans="1:60" hidden="1" x14ac:dyDescent="0.2">
      <c r="P649">
        <v>2</v>
      </c>
    </row>
  </sheetData>
  <autoFilter ref="A2:BK649" xr:uid="{00000000-0001-0000-0000-000000000000}">
    <filterColumn colId="1">
      <colorFilter dxfId="0"/>
    </filterColumn>
    <filterColumn colId="14">
      <customFilters>
        <customFilter operator="greaterThanOrEqual" val="5000"/>
      </customFilters>
    </filterColumn>
    <filterColumn colId="17">
      <customFilters and="1">
        <customFilter operator="greaterThanOrEqual" val="1"/>
        <customFilter operator="lessThanOrEqual" val="2"/>
      </customFilters>
    </filterColumn>
    <filterColumn colId="21">
      <customFilters>
        <customFilter operator="greaterThanOrEqual" val="15"/>
      </customFilters>
    </filterColumn>
    <filterColumn colId="22">
      <customFilters>
        <customFilter operator="greaterThanOrEqual" val="10"/>
      </customFilters>
    </filterColumn>
    <filterColumn colId="58">
      <customFilters>
        <customFilter operator="greaterThanOrEqual" val="80"/>
      </customFilters>
    </filterColumn>
    <sortState xmlns:xlrd2="http://schemas.microsoft.com/office/spreadsheetml/2017/richdata2" ref="A4:BK261">
      <sortCondition descending="1" ref="BG2:BG649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024B4-3A92-E349-9B80-BDF6F0E1A927}">
  <dimension ref="A1:E28"/>
  <sheetViews>
    <sheetView topLeftCell="A4" zoomScale="125" zoomScaleNormal="125" workbookViewId="0">
      <selection activeCell="H25" sqref="H25"/>
    </sheetView>
  </sheetViews>
  <sheetFormatPr baseColWidth="10" defaultRowHeight="15" x14ac:dyDescent="0.2"/>
  <cols>
    <col min="1" max="1" width="10.83203125" style="4"/>
    <col min="2" max="2" width="29.5" customWidth="1"/>
    <col min="3" max="3" width="10.83203125" style="3"/>
    <col min="4" max="4" width="2.83203125" style="3" customWidth="1"/>
    <col min="5" max="5" width="53" customWidth="1"/>
  </cols>
  <sheetData>
    <row r="1" spans="1:5" ht="16" x14ac:dyDescent="0.25">
      <c r="A1" s="33">
        <f>C11</f>
        <v>5000</v>
      </c>
    </row>
    <row r="2" spans="1:5" x14ac:dyDescent="0.2">
      <c r="A2" s="4">
        <v>0.02</v>
      </c>
      <c r="B2" s="23" t="s">
        <v>3870</v>
      </c>
    </row>
    <row r="3" spans="1:5" x14ac:dyDescent="0.2">
      <c r="A3" s="4">
        <v>30</v>
      </c>
      <c r="B3" s="23" t="s">
        <v>3871</v>
      </c>
    </row>
    <row r="4" spans="1:5" ht="16" x14ac:dyDescent="0.25">
      <c r="A4" s="32">
        <f>A1*12</f>
        <v>60000</v>
      </c>
    </row>
    <row r="5" spans="1:5" ht="16" x14ac:dyDescent="0.25">
      <c r="A5" s="32">
        <f>A4*(1+A2)^A3</f>
        <v>108681.6950462012</v>
      </c>
    </row>
    <row r="6" spans="1:5" ht="16" x14ac:dyDescent="0.25">
      <c r="A6" s="33">
        <f>A5/12</f>
        <v>9056.8079205167669</v>
      </c>
    </row>
    <row r="11" spans="1:5" x14ac:dyDescent="0.2">
      <c r="B11" s="23" t="s">
        <v>3864</v>
      </c>
      <c r="C11" s="3">
        <v>5000</v>
      </c>
    </row>
    <row r="12" spans="1:5" x14ac:dyDescent="0.2">
      <c r="B12" s="23" t="s">
        <v>3865</v>
      </c>
      <c r="C12" s="3">
        <f>A6</f>
        <v>9056.8079205167669</v>
      </c>
      <c r="E12" s="23" t="s">
        <v>3877</v>
      </c>
    </row>
    <row r="13" spans="1:5" x14ac:dyDescent="0.2">
      <c r="B13" s="23" t="s">
        <v>3866</v>
      </c>
      <c r="C13" s="34">
        <f>C12*12</f>
        <v>108681.6950462012</v>
      </c>
    </row>
    <row r="15" spans="1:5" x14ac:dyDescent="0.2">
      <c r="B15" s="23" t="s">
        <v>3868</v>
      </c>
      <c r="C15" s="3">
        <v>1200000</v>
      </c>
      <c r="E15" s="23" t="s">
        <v>3872</v>
      </c>
    </row>
    <row r="16" spans="1:5" x14ac:dyDescent="0.2">
      <c r="B16" s="23" t="s">
        <v>3867</v>
      </c>
      <c r="C16" s="3">
        <f>C15*0.12</f>
        <v>144000</v>
      </c>
    </row>
    <row r="17" spans="2:5" x14ac:dyDescent="0.2">
      <c r="B17" s="23" t="s">
        <v>3878</v>
      </c>
      <c r="C17" s="34">
        <f>C16*0.75</f>
        <v>108000</v>
      </c>
    </row>
    <row r="19" spans="2:5" x14ac:dyDescent="0.2">
      <c r="B19" s="23" t="s">
        <v>3869</v>
      </c>
      <c r="C19" s="3">
        <f>C15*4</f>
        <v>4800000</v>
      </c>
      <c r="E19" s="23" t="s">
        <v>3873</v>
      </c>
    </row>
    <row r="21" spans="2:5" x14ac:dyDescent="0.2">
      <c r="B21" s="23" t="s">
        <v>3874</v>
      </c>
      <c r="C21" s="3">
        <f>C19*3</f>
        <v>14400000</v>
      </c>
      <c r="E21" s="23" t="s">
        <v>3875</v>
      </c>
    </row>
    <row r="22" spans="2:5" x14ac:dyDescent="0.2">
      <c r="E22" s="23" t="s">
        <v>3876</v>
      </c>
    </row>
    <row r="27" spans="2:5" x14ac:dyDescent="0.2">
      <c r="E27" s="1"/>
    </row>
    <row r="28" spans="2:5" x14ac:dyDescent="0.2">
      <c r="B28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Alle</vt:lpstr>
      <vt:lpstr>Top 12</vt:lpstr>
      <vt:lpstr>Von Dividenden leben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Timo Pfadt</cp:lastModifiedBy>
  <dcterms:created xsi:type="dcterms:W3CDTF">2024-06-02T14:08:44Z</dcterms:created>
  <dcterms:modified xsi:type="dcterms:W3CDTF">2024-06-02T16:27:43Z</dcterms:modified>
</cp:coreProperties>
</file>